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 " sheetId="1" r:id="rId1"/>
    <sheet name="раздел 2" sheetId="2" r:id="rId2"/>
    <sheet name="раздел 3" sheetId="3" r:id="rId3"/>
  </sheets>
  <definedNames>
    <definedName name="_xlnm.Print_Area" localSheetId="0">'раздел 1 '!$A$1:$DD$47</definedName>
    <definedName name="_xlnm.Print_Area" localSheetId="1">'раздел 2'!$A$1:$I$74</definedName>
    <definedName name="_xlnm.Print_Area" localSheetId="2">'раздел 3'!$A$1:$I$83</definedName>
  </definedNames>
  <calcPr fullCalcOnLoad="1"/>
</workbook>
</file>

<file path=xl/sharedStrings.xml><?xml version="1.0" encoding="utf-8"?>
<sst xmlns="http://schemas.openxmlformats.org/spreadsheetml/2006/main" count="217" uniqueCount="179">
  <si>
    <t>Наименование показателя</t>
  </si>
  <si>
    <t>в том числе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</si>
  <si>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</si>
  <si>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</si>
  <si>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</si>
  <si>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</si>
  <si>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Бюджетные инвестиции</t>
  </si>
  <si>
    <t>Услуга N 1</t>
  </si>
  <si>
    <t>Услуга N 2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</si>
  <si>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</si>
  <si>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</si>
  <si>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</si>
  <si>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из них:</t>
  </si>
  <si>
    <t>Начисления на выплаты по опла­те труда</t>
  </si>
  <si>
    <t>Оплата работ, услуг, всего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</si>
  <si>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</si>
  <si>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</si>
  <si>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</si>
  <si>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</si>
  <si>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</si>
  <si>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</si>
  <si>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</si>
  <si>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</si>
  <si>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ак­тивов, всего</t>
  </si>
  <si>
    <t>Увеличение стоимости основных средств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</si>
  <si>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</si>
  <si>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</si>
  <si>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</si>
  <si>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</si>
  <si>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Федеральный бюджет</t>
  </si>
  <si>
    <t>Краевой бюджет</t>
  </si>
  <si>
    <t>Районный бюджет</t>
  </si>
  <si>
    <t>Внебюджетные источники</t>
  </si>
  <si>
    <t>операции по счетам, открытым в кредитных организациях</t>
  </si>
  <si>
    <t>ВСЕГО</t>
  </si>
  <si>
    <t>Субсидии на выполнение муниципального задания</t>
  </si>
  <si>
    <t>Субсидии на иные цели</t>
  </si>
  <si>
    <t>Поступления от реализации ценных бумаг</t>
  </si>
  <si>
    <t>Поступления от иной приносящей доход деятельности, всего:</t>
  </si>
  <si>
    <t>Поступления от оказания муниципальным автономным или бюджетным учреждением услуг (выполнения работ) , предоставление которых для физических и юридических лиц осуществляется на платной основе, всего</t>
  </si>
  <si>
    <t>проезд в отпуск</t>
  </si>
  <si>
    <t>классное руководство</t>
  </si>
  <si>
    <t>государственные награды</t>
  </si>
  <si>
    <t>Прочие выплаты, из них:</t>
  </si>
  <si>
    <t>Заработная плата, из них:</t>
  </si>
  <si>
    <t>Увеличение стоимости непроизводственных активов</t>
  </si>
  <si>
    <t>приобретение продуктов питания</t>
  </si>
  <si>
    <t>Увеличение стоимости материальных запасов, в том числе:</t>
  </si>
  <si>
    <t>Увеличение стоимости нематериальных активов</t>
  </si>
  <si>
    <t>приобретение продуктов питания для пришкольных лагерей</t>
  </si>
  <si>
    <t>Поступление финансовых активов, всего</t>
  </si>
  <si>
    <t>Безвозмездные перечисления государственным и муниципальным организациям</t>
  </si>
  <si>
    <t>Безвозмездные перечисления организациям, всего</t>
  </si>
  <si>
    <t>Пенсии, пособия, выплачиваемые организациями сектора государственного управления</t>
  </si>
  <si>
    <t>в том числе видам бюджетов: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</si>
  <si>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</si>
  <si>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</si>
  <si>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Транспортные услуги, в том числе</t>
  </si>
  <si>
    <t>согласно Постановления по плану ремонтных работ</t>
  </si>
  <si>
    <t>Руководитель муниципального автономного или бюджетного учреждения (уполномоченное лицо)</t>
  </si>
  <si>
    <t>Исполнитель</t>
  </si>
  <si>
    <t>тел.</t>
  </si>
  <si>
    <t>"____" ________________ 20____г.</t>
  </si>
  <si>
    <t>(подпись)                 (расшифровка подписи)</t>
  </si>
  <si>
    <t>I. Нефинансовые активы, всего:</t>
  </si>
  <si>
    <t>1.1. Общая балансовая стоимость недвижимого муниципаль¬ного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</si>
  <si>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</si>
  <si>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муниципаль¬ным бюджетным учреждением за счет вы¬деленных собственником имущества учреждения средств</t>
  </si>
  <si>
    <t>1.1.3. Стоимость имущества, приобретенного муниципаль¬ным бюджетным учреждением за счет до¬ходов, полученных от платной и иной приносящей доход де¬ятельности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</si>
  <si>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</si>
  <si>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муниципально¬го имущества, всего</t>
  </si>
  <si>
    <t>1.2.1. Общая балансовая стоимость особо ценного движимо¬го имущества</t>
  </si>
  <si>
    <t>1.2.2. Остаточная стоимость особо ценного движимого иму¬щества</t>
  </si>
  <si>
    <t>II. Финансовые активы, всего</t>
  </si>
  <si>
    <t>2.1. Дебиторская задолженность по доходам, полученным за счет средств бюджета Усть-Камчатского муниципального района</t>
  </si>
  <si>
    <t>2.2. Дебиторская задолженность по выданным авансам, по¬лученным за счет средств бюджета Усть-Камчатского муниципального района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</si>
  <si>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</si>
  <si>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</si>
  <si>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</si>
  <si>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иму¬щества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</si>
  <si>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</si>
  <si>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</si>
  <si>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нематериаль¬ных активов</t>
  </si>
  <si>
    <t>2.2.8. по выданным авансам на приобретение непроизведен-ных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</si>
  <si>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</si>
  <si>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</si>
  <si>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</si>
  <si>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</si>
  <si>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</si>
  <si>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</si>
  <si>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иму¬щества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</si>
  <si>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</si>
  <si>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</si>
  <si>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нематериаль¬ных активов</t>
  </si>
  <si>
    <t>2.3.8. по выданным авансам на приобретение непроизведен-ных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</si>
  <si>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</si>
  <si>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</si>
  <si>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</si>
  <si>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</si>
  <si>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поставщика¬ми и подрядчиками за счет средств бюджета Усть-Камчатского муниципального района,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</si>
  <si>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</si>
  <si>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</si>
  <si>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</si>
  <si>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</si>
  <si>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</si>
  <si>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</si>
  <si>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</si>
  <si>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</si>
  <si>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</si>
  <si>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</si>
  <si>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</si>
  <si>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</si>
  <si>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</si>
  <si>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поставщика¬ми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</si>
  <si>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</si>
  <si>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</si>
  <si>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</si>
  <si>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</si>
  <si>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</si>
  <si>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</si>
  <si>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</si>
  <si>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</si>
  <si>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</si>
  <si>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</si>
  <si>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</si>
  <si>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</si>
  <si>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</si>
  <si>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II. Показатели финансового состояния учреждения</t>
  </si>
  <si>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</si>
  <si>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</si>
  <si>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</si>
  <si>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</si>
  <si>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</si>
  <si>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</si>
  <si>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</t>
  </si>
  <si>
    <t>(наименование должности лица, утверждающего документ)</t>
  </si>
  <si>
    <t>(подпись)</t>
  </si>
  <si>
    <t>(расшифровка подписи)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</si>
  <si>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</si>
  <si>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</si>
  <si>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</si>
  <si>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</si>
  <si>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</si>
  <si>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</si>
  <si>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</si>
  <si>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</si>
  <si>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</si>
  <si>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</si>
  <si>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</si>
  <si>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</si>
  <si>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</si>
  <si>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</si>
  <si>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</si>
  <si>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</si>
  <si>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</si>
  <si>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</si>
  <si>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</si>
  <si>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</si>
  <si>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1.3. Перечень услуг (работ), осуществляемых на платной основе:</t>
  </si>
  <si>
    <t>1.1. Цели деятельности муниципального автономного или бюджетного учреждения:</t>
  </si>
  <si>
    <t>1.2. Виды деятельности муниципального автономного или бюджетного учреждения:</t>
  </si>
  <si>
    <t>Управление образования Администрации Усть-Камчатского муниципального района</t>
  </si>
  <si>
    <t xml:space="preserve">" УТВЕРЖДАЮ " </t>
  </si>
  <si>
    <t xml:space="preserve">Руководитель Управления образования Усть-Камчатского муниципального района </t>
  </si>
  <si>
    <t>Не оказывают</t>
  </si>
  <si>
    <t>Муниципальное бюджетное образовательное учреждение дополнительного образования детей Детская музыкальная школа №2</t>
  </si>
  <si>
    <t>4109004138/410901001</t>
  </si>
  <si>
    <t>Дополнительное образование детей</t>
  </si>
  <si>
    <t>684405, Камчатский край, Усть-Камчатский район, п.Козыревск, ул.Ленинская, дом 56</t>
  </si>
  <si>
    <t xml:space="preserve">"      "                                 </t>
  </si>
  <si>
    <t>Н.В. Рябова</t>
  </si>
  <si>
    <t>Руководитель бюджетного учреждения по экономическим вопросам</t>
  </si>
  <si>
    <t>Главный бухгалтер муниципального автономного или бюджетного учреждения</t>
  </si>
  <si>
    <t>в том числе с субсидии на иные цели</t>
  </si>
  <si>
    <t> «01» января 2015 г.</t>
  </si>
  <si>
    <t xml:space="preserve">                              Марченков В.И.</t>
  </si>
  <si>
    <t xml:space="preserve">                               Солоницына С.Н.</t>
  </si>
  <si>
    <t>Формирование общей культуры личности обучающихся на лучших образцах мирового хужожественного наследия, раскрытие творческого потенциала ребенка, его природных и специальных способностей, развитие мотивации личности к познанию и творчеству, развитие индивидуальности, коммуникативных способностей обучающихся, их адаптации к жизни в обществе</t>
  </si>
  <si>
    <t>операции по лицевым счетам, открытым в отделении поУКМР УФК по КК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</si>
</sst>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\-0.00"/>
    <numFmt numFmtId="185" formatCode="[=0]&quot;−&quot;;General"/>
    <numFmt numFmtId="186" formatCode="_-* #,##0.0_р_._-;\-* #,##0.0_р_._-;_-* &quot;-&quot;?_р_._-;_-@_-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i/>
      <sz val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/>
    </xf>
    <xf numFmtId="0" fontId="14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43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horizontal="center" vertical="top" wrapText="1"/>
    </xf>
    <xf numFmtId="43" fontId="3" fillId="33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3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/>
    </xf>
    <xf numFmtId="14" fontId="1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2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righ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/>
    </xf>
    <xf numFmtId="0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17" fillId="0" borderId="0" xfId="0" applyNumberFormat="1" applyFont="1" applyFill="1" applyAlignment="1">
      <alignment horizontal="justify" vertical="top" wrapText="1"/>
    </xf>
    <xf numFmtId="0" fontId="17" fillId="0" borderId="0" xfId="0" applyNumberFormat="1" applyFont="1" applyFill="1" applyAlignment="1">
      <alignment vertical="top" wrapText="1"/>
    </xf>
    <xf numFmtId="1" fontId="10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justify"/>
    </xf>
    <xf numFmtId="43" fontId="0" fillId="0" borderId="11" xfId="0" applyNumberForma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3" fontId="0" fillId="33" borderId="11" xfId="0" applyNumberFormat="1" applyFill="1" applyBorder="1" applyAlignment="1">
      <alignment horizontal="center"/>
    </xf>
    <xf numFmtId="43" fontId="18" fillId="33" borderId="11" xfId="0" applyNumberFormat="1" applyFont="1" applyFill="1" applyBorder="1" applyAlignment="1">
      <alignment horizontal="center"/>
    </xf>
    <xf numFmtId="43" fontId="19" fillId="33" borderId="11" xfId="0" applyNumberFormat="1" applyFont="1" applyFill="1" applyBorder="1" applyAlignment="1">
      <alignment horizontal="center"/>
    </xf>
    <xf numFmtId="43" fontId="0" fillId="0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8" fillId="33" borderId="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zoomScalePageLayoutView="0" workbookViewId="0" topLeftCell="A29">
      <selection activeCell="A37" sqref="A37:DD39"/>
    </sheetView>
  </sheetViews>
  <sheetFormatPr defaultColWidth="9.140625" defaultRowHeight="12.75"/>
  <cols>
    <col min="1" max="55" width="0.9921875" style="2" customWidth="1"/>
    <col min="56" max="56" width="0.5625" style="2" customWidth="1"/>
    <col min="57" max="57" width="0.85546875" style="2" customWidth="1"/>
    <col min="58" max="58" width="0.9921875" style="2" hidden="1" customWidth="1"/>
    <col min="59" max="59" width="1.28515625" style="2" customWidth="1"/>
    <col min="60" max="73" width="0.9921875" style="2" customWidth="1"/>
    <col min="74" max="74" width="2.140625" style="2" customWidth="1"/>
    <col min="75" max="75" width="38.00390625" style="2" customWidth="1"/>
    <col min="76" max="91" width="0.9921875" style="2" customWidth="1"/>
    <col min="92" max="92" width="0.71875" style="2" customWidth="1"/>
    <col min="93" max="108" width="0.9921875" style="2" customWidth="1"/>
  </cols>
  <sheetData>
    <row r="1" ht="12.75" hidden="1">
      <c r="BM1" s="3" t="s">
        <v>128</v>
      </c>
    </row>
    <row r="2" ht="12.75" hidden="1">
      <c r="BM2" s="3" t="s">
        <v>129</v>
      </c>
    </row>
    <row r="3" ht="12.75" hidden="1">
      <c r="BM3" s="3" t="s">
        <v>130</v>
      </c>
    </row>
    <row r="4" ht="12.75" hidden="1">
      <c r="BM4" s="3" t="s">
        <v>131</v>
      </c>
    </row>
    <row r="5" ht="12.75" hidden="1">
      <c r="BM5" s="3" t="s">
        <v>132</v>
      </c>
    </row>
    <row r="6" ht="12.75" hidden="1">
      <c r="BM6" s="3" t="s">
        <v>133</v>
      </c>
    </row>
    <row r="7" spans="65:108" ht="12.75" hidden="1">
      <c r="BM7" s="34" t="s">
        <v>134</v>
      </c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57:113" ht="15" customHeight="1"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 t="s">
        <v>162</v>
      </c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6"/>
      <c r="DF8" s="6"/>
      <c r="DG8" s="6"/>
      <c r="DH8" s="6"/>
      <c r="DI8" s="6"/>
    </row>
    <row r="9" spans="57:113" s="2" customFormat="1" ht="12" customHeight="1"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10" t="s">
        <v>163</v>
      </c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6"/>
      <c r="DF9" s="6"/>
      <c r="DG9" s="6"/>
      <c r="DH9" s="6"/>
      <c r="DI9" s="6"/>
    </row>
    <row r="10" spans="57:113" ht="15"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2" t="s">
        <v>135</v>
      </c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6"/>
      <c r="DF10" s="6"/>
      <c r="DG10" s="6"/>
      <c r="DH10" s="6"/>
      <c r="DI10" s="6"/>
    </row>
    <row r="11" spans="56:113" s="2" customFormat="1" ht="16.5" customHeight="1">
      <c r="BD11" s="13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7"/>
      <c r="BX11" s="7"/>
      <c r="BY11" s="4"/>
      <c r="BZ11" s="4"/>
      <c r="CA11" s="35" t="s">
        <v>170</v>
      </c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6"/>
      <c r="DF11" s="6"/>
      <c r="DG11" s="6"/>
      <c r="DH11" s="6"/>
      <c r="DI11" s="6"/>
    </row>
    <row r="12" spans="57:108" ht="12.75"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5" t="s">
        <v>136</v>
      </c>
      <c r="BX12" s="15"/>
      <c r="BY12" s="16"/>
      <c r="BZ12" s="16"/>
      <c r="CA12" s="36" t="s">
        <v>137</v>
      </c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64:102" ht="14.25">
      <c r="BL13" s="37"/>
      <c r="BM13" s="37"/>
      <c r="BN13" s="38"/>
      <c r="BO13" s="38"/>
      <c r="BP13" s="38"/>
      <c r="BQ13" s="38"/>
      <c r="BR13" s="37"/>
      <c r="BS13" s="37"/>
      <c r="BT13" s="13"/>
      <c r="BU13" s="17"/>
      <c r="BV13" s="17"/>
      <c r="BW13" s="8" t="s">
        <v>169</v>
      </c>
      <c r="BX13" s="40">
        <v>20</v>
      </c>
      <c r="BY13" s="40"/>
      <c r="BZ13" s="40"/>
      <c r="CA13" s="40"/>
      <c r="CB13" s="59">
        <v>15</v>
      </c>
      <c r="CC13" s="59"/>
      <c r="CD13" s="59"/>
      <c r="CE13" s="59"/>
      <c r="CF13" s="37" t="s">
        <v>138</v>
      </c>
      <c r="CG13" s="37"/>
      <c r="CH13" s="37"/>
      <c r="CI13" s="37"/>
      <c r="CJ13" s="17"/>
      <c r="CK13" s="17"/>
      <c r="CL13" s="17"/>
      <c r="CM13" s="39"/>
      <c r="CN13" s="39"/>
      <c r="CO13" s="39"/>
      <c r="CP13" s="39"/>
      <c r="CQ13" s="38"/>
      <c r="CR13" s="38"/>
      <c r="CS13" s="38"/>
      <c r="CT13" s="38"/>
      <c r="CU13" s="38"/>
      <c r="CV13" s="38"/>
      <c r="CW13" s="38"/>
      <c r="CX13" s="38"/>
    </row>
    <row r="14" s="2" customFormat="1" ht="5.25" customHeight="1"/>
    <row r="15" spans="1:108" ht="15.75">
      <c r="A15" s="41" t="s">
        <v>139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</row>
    <row r="16" spans="46:64" ht="15.75">
      <c r="AT16" s="42" t="s">
        <v>140</v>
      </c>
      <c r="AU16" s="42"/>
      <c r="AV16" s="42"/>
      <c r="AW16" s="42"/>
      <c r="AX16" s="42"/>
      <c r="AY16" s="42"/>
      <c r="AZ16" s="42"/>
      <c r="BA16" s="42"/>
      <c r="BB16" s="42"/>
      <c r="BC16" s="43">
        <v>15</v>
      </c>
      <c r="BD16" s="43"/>
      <c r="BE16" s="43"/>
      <c r="BF16" s="43"/>
      <c r="BG16" s="43"/>
      <c r="BH16" s="44" t="s">
        <v>141</v>
      </c>
      <c r="BI16" s="44"/>
      <c r="BJ16" s="44"/>
      <c r="BK16" s="44"/>
      <c r="BL16" s="44"/>
    </row>
    <row r="17" spans="93:108" ht="14.25">
      <c r="CO17" s="45" t="s">
        <v>142</v>
      </c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</row>
    <row r="18" spans="75:108" ht="14.25">
      <c r="BW18" s="46" t="s">
        <v>143</v>
      </c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</row>
    <row r="19" spans="36:108" ht="15">
      <c r="AJ19" s="48" t="s">
        <v>174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CH19" s="46" t="s">
        <v>144</v>
      </c>
      <c r="CI19" s="46"/>
      <c r="CJ19" s="46"/>
      <c r="CK19" s="46"/>
      <c r="CL19" s="46"/>
      <c r="CM19" s="46"/>
      <c r="CO19" s="49">
        <v>42005</v>
      </c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</row>
    <row r="20" spans="93:108" ht="14.25"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08" ht="14.25">
      <c r="A21" s="50" t="s">
        <v>145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 t="s">
        <v>165</v>
      </c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4"/>
      <c r="BY21" s="4"/>
      <c r="BZ21" s="4"/>
      <c r="CA21" s="4"/>
      <c r="CB21" s="4"/>
      <c r="CC21" s="52" t="s">
        <v>146</v>
      </c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4"/>
      <c r="CO21" s="53">
        <v>22915964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</row>
    <row r="22" spans="1:108" ht="15.75" customHeight="1">
      <c r="A22" s="50" t="s">
        <v>147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8.75" customHeight="1">
      <c r="A23" s="50" t="s">
        <v>148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</row>
    <row r="24" spans="1:108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</row>
    <row r="25" spans="1:108" ht="15">
      <c r="A25" s="50" t="s">
        <v>149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4"/>
      <c r="AD25" s="4"/>
      <c r="AE25" s="4"/>
      <c r="AF25" s="4"/>
      <c r="AG25" s="4"/>
      <c r="AH25" s="4"/>
      <c r="AI25" s="54" t="s">
        <v>166</v>
      </c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</row>
    <row r="26" spans="1:108" ht="14.25">
      <c r="A26" s="50" t="s">
        <v>150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52" t="s">
        <v>151</v>
      </c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4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</row>
    <row r="27" spans="1:108" s="2" customFormat="1" ht="5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12.75">
      <c r="A28" s="50" t="s">
        <v>152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1" t="s">
        <v>161</v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spans="1:108" ht="12.75">
      <c r="A29" s="18" t="s">
        <v>153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2.75">
      <c r="A31" s="50" t="s">
        <v>154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4"/>
      <c r="AR31" s="4"/>
      <c r="AS31" s="51" t="s">
        <v>168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</row>
    <row r="32" spans="1:108" ht="12.75">
      <c r="A32" s="18" t="s">
        <v>155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4"/>
      <c r="AR32" s="4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</row>
    <row r="33" spans="1:108" ht="12.75">
      <c r="A33" s="18" t="s">
        <v>156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4"/>
      <c r="AR33" s="4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</row>
    <row r="35" spans="1:108" ht="15">
      <c r="A35" s="57" t="s">
        <v>157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</row>
    <row r="36" spans="1:108" ht="12.75">
      <c r="A36" s="58" t="s">
        <v>159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</row>
    <row r="37" spans="1:108" ht="26.25" customHeight="1">
      <c r="A37" s="60" t="s">
        <v>177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</row>
    <row r="38" spans="1:108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</row>
    <row r="39" spans="1:108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</row>
    <row r="40" spans="1:108" ht="12.75">
      <c r="A40" s="56" t="s">
        <v>160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</row>
    <row r="41" spans="1:108" ht="12.75">
      <c r="A41" s="61" t="s">
        <v>167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</row>
    <row r="42" spans="1:108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</row>
    <row r="43" spans="1:108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</row>
    <row r="44" spans="1:108" ht="12.75">
      <c r="A44" s="56" t="s">
        <v>158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</row>
    <row r="45" spans="1:108" ht="12.75">
      <c r="A45" s="55" t="s">
        <v>164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</row>
    <row r="46" spans="1:108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</row>
    <row r="47" spans="1:108" s="2" customFormat="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</row>
    <row r="48" s="2" customFormat="1" ht="6.75" customHeight="1"/>
    <row r="52" ht="12.75">
      <c r="A52" s="19"/>
    </row>
  </sheetData>
  <sheetProtection/>
  <mergeCells count="49">
    <mergeCell ref="CB13:CE13"/>
    <mergeCell ref="CF13:CI13"/>
    <mergeCell ref="A44:DD44"/>
    <mergeCell ref="A37:DD39"/>
    <mergeCell ref="A41:DD43"/>
    <mergeCell ref="A26:AB26"/>
    <mergeCell ref="CC26:CM26"/>
    <mergeCell ref="CO26:DD26"/>
    <mergeCell ref="A28:AR28"/>
    <mergeCell ref="AS28:DD29"/>
    <mergeCell ref="A45:DD47"/>
    <mergeCell ref="A40:DD40"/>
    <mergeCell ref="A31:AP31"/>
    <mergeCell ref="AS31:DD33"/>
    <mergeCell ref="A35:DD35"/>
    <mergeCell ref="A36:DD36"/>
    <mergeCell ref="A23:AH23"/>
    <mergeCell ref="CO23:DD23"/>
    <mergeCell ref="CO24:DD24"/>
    <mergeCell ref="A25:L25"/>
    <mergeCell ref="AI25:BW25"/>
    <mergeCell ref="CO25:DD25"/>
    <mergeCell ref="AJ19:BU19"/>
    <mergeCell ref="CH19:CM19"/>
    <mergeCell ref="CO19:DD19"/>
    <mergeCell ref="CO20:DD20"/>
    <mergeCell ref="A21:AH21"/>
    <mergeCell ref="AI21:BW23"/>
    <mergeCell ref="CC21:CM21"/>
    <mergeCell ref="CO21:DD21"/>
    <mergeCell ref="A22:AH22"/>
    <mergeCell ref="CO22:DD22"/>
    <mergeCell ref="A15:DD15"/>
    <mergeCell ref="AT16:BB16"/>
    <mergeCell ref="BC16:BG16"/>
    <mergeCell ref="BH16:BL16"/>
    <mergeCell ref="CO17:DD17"/>
    <mergeCell ref="BW18:CM18"/>
    <mergeCell ref="CO18:DD18"/>
    <mergeCell ref="BM7:DD7"/>
    <mergeCell ref="CA11:DD11"/>
    <mergeCell ref="CA12:DD12"/>
    <mergeCell ref="BL13:BM13"/>
    <mergeCell ref="BN13:BQ13"/>
    <mergeCell ref="BR13:BS13"/>
    <mergeCell ref="CM13:CP13"/>
    <mergeCell ref="CQ13:CT13"/>
    <mergeCell ref="CU13:CX13"/>
    <mergeCell ref="BX13:CA13"/>
  </mergeCells>
  <printOptions/>
  <pageMargins left="0.25" right="0.24" top="0.55" bottom="0.43" header="0.2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SheetLayoutView="85" zoomScalePageLayoutView="0" workbookViewId="0" topLeftCell="A43">
      <selection activeCell="H47" sqref="H47:I47"/>
    </sheetView>
  </sheetViews>
  <sheetFormatPr defaultColWidth="9.140625" defaultRowHeight="12.75"/>
  <cols>
    <col min="1" max="1" width="28.28125" style="0" customWidth="1"/>
    <col min="2" max="2" width="14.8515625" style="0" customWidth="1"/>
    <col min="3" max="3" width="15.00390625" style="0" customWidth="1"/>
    <col min="4" max="4" width="15.57421875" style="0" customWidth="1"/>
    <col min="5" max="5" width="15.140625" style="0" customWidth="1"/>
    <col min="6" max="6" width="15.28125" style="0" customWidth="1"/>
    <col min="7" max="7" width="52.140625" style="0" customWidth="1"/>
    <col min="8" max="8" width="21.00390625" style="0" customWidth="1"/>
    <col min="9" max="9" width="0.71875" style="0" customWidth="1"/>
  </cols>
  <sheetData>
    <row r="1" spans="1:9" ht="18">
      <c r="A1" s="63" t="s">
        <v>127</v>
      </c>
      <c r="B1" s="63"/>
      <c r="C1" s="63"/>
      <c r="D1" s="63"/>
      <c r="E1" s="63"/>
      <c r="F1" s="63"/>
      <c r="G1" s="63"/>
      <c r="H1" s="63"/>
      <c r="I1" s="63"/>
    </row>
    <row r="2" ht="6.75" customHeight="1"/>
    <row r="3" spans="1:9" ht="12.75">
      <c r="A3" s="66" t="s">
        <v>64</v>
      </c>
      <c r="B3" s="67"/>
      <c r="C3" s="67"/>
      <c r="D3" s="67"/>
      <c r="E3" s="67"/>
      <c r="F3" s="67"/>
      <c r="G3" s="68"/>
      <c r="H3" s="69">
        <v>3093346</v>
      </c>
      <c r="I3" s="69"/>
    </row>
    <row r="4" spans="1:9" ht="12.75">
      <c r="A4" s="64" t="s">
        <v>12</v>
      </c>
      <c r="B4" s="64"/>
      <c r="C4" s="64"/>
      <c r="D4" s="64"/>
      <c r="E4" s="64"/>
      <c r="F4" s="64"/>
      <c r="G4" s="64"/>
      <c r="H4" s="69"/>
      <c r="I4" s="69"/>
    </row>
    <row r="5" spans="1:9" ht="12.75">
      <c r="A5" s="64" t="s">
        <v>65</v>
      </c>
      <c r="B5" s="64"/>
      <c r="C5" s="64"/>
      <c r="D5" s="64"/>
      <c r="E5" s="64"/>
      <c r="F5" s="64"/>
      <c r="G5" s="64"/>
      <c r="H5" s="69">
        <v>1634104</v>
      </c>
      <c r="I5" s="69"/>
    </row>
    <row r="6" spans="1:9" ht="12.75">
      <c r="A6" s="64" t="s">
        <v>5</v>
      </c>
      <c r="B6" s="64"/>
      <c r="C6" s="64"/>
      <c r="D6" s="64"/>
      <c r="E6" s="64"/>
      <c r="F6" s="64"/>
      <c r="G6" s="64"/>
      <c r="H6" s="69"/>
      <c r="I6" s="69"/>
    </row>
    <row r="7" spans="1:9" ht="12.75">
      <c r="A7" s="64" t="s">
        <v>66</v>
      </c>
      <c r="B7" s="64"/>
      <c r="C7" s="64"/>
      <c r="D7" s="64"/>
      <c r="E7" s="64"/>
      <c r="F7" s="64"/>
      <c r="G7" s="64"/>
      <c r="H7" s="69">
        <v>1634104</v>
      </c>
      <c r="I7" s="69"/>
    </row>
    <row r="8" spans="1:9" ht="12.75">
      <c r="A8" s="64" t="s">
        <v>67</v>
      </c>
      <c r="B8" s="64"/>
      <c r="C8" s="64"/>
      <c r="D8" s="64"/>
      <c r="E8" s="64"/>
      <c r="F8" s="64"/>
      <c r="G8" s="64"/>
      <c r="H8" s="69"/>
      <c r="I8" s="69"/>
    </row>
    <row r="9" spans="1:9" ht="12.75">
      <c r="A9" s="64" t="s">
        <v>68</v>
      </c>
      <c r="B9" s="64"/>
      <c r="C9" s="64"/>
      <c r="D9" s="64"/>
      <c r="E9" s="64"/>
      <c r="F9" s="64"/>
      <c r="G9" s="64"/>
      <c r="H9" s="69"/>
      <c r="I9" s="69"/>
    </row>
    <row r="10" spans="1:9" ht="12.75">
      <c r="A10" s="64" t="s">
        <v>69</v>
      </c>
      <c r="B10" s="64"/>
      <c r="C10" s="64"/>
      <c r="D10" s="64"/>
      <c r="E10" s="64"/>
      <c r="F10" s="64"/>
      <c r="G10" s="64"/>
      <c r="H10" s="69"/>
      <c r="I10" s="69"/>
    </row>
    <row r="11" spans="1:9" ht="12.75">
      <c r="A11" s="64" t="s">
        <v>70</v>
      </c>
      <c r="B11" s="64"/>
      <c r="C11" s="64"/>
      <c r="D11" s="64"/>
      <c r="E11" s="64"/>
      <c r="F11" s="64"/>
      <c r="G11" s="64"/>
      <c r="H11" s="69">
        <v>1459242</v>
      </c>
      <c r="I11" s="69"/>
    </row>
    <row r="12" spans="1:9" ht="12.75">
      <c r="A12" s="64" t="s">
        <v>5</v>
      </c>
      <c r="B12" s="64"/>
      <c r="C12" s="64"/>
      <c r="D12" s="64"/>
      <c r="E12" s="64"/>
      <c r="F12" s="64"/>
      <c r="G12" s="64"/>
      <c r="H12" s="69"/>
      <c r="I12" s="69"/>
    </row>
    <row r="13" spans="1:9" ht="12.75">
      <c r="A13" s="64" t="s">
        <v>71</v>
      </c>
      <c r="B13" s="64"/>
      <c r="C13" s="64"/>
      <c r="D13" s="64"/>
      <c r="E13" s="64"/>
      <c r="F13" s="64"/>
      <c r="G13" s="64"/>
      <c r="H13" s="70">
        <v>1045215</v>
      </c>
      <c r="I13" s="70"/>
    </row>
    <row r="14" spans="1:9" ht="12.75">
      <c r="A14" s="64" t="s">
        <v>72</v>
      </c>
      <c r="B14" s="64"/>
      <c r="C14" s="64"/>
      <c r="D14" s="64"/>
      <c r="E14" s="64"/>
      <c r="F14" s="64"/>
      <c r="G14" s="64"/>
      <c r="H14" s="69">
        <v>390383</v>
      </c>
      <c r="I14" s="69"/>
    </row>
    <row r="15" spans="1:9" ht="12.75">
      <c r="A15" s="66" t="s">
        <v>73</v>
      </c>
      <c r="B15" s="67"/>
      <c r="C15" s="67"/>
      <c r="D15" s="67"/>
      <c r="E15" s="67"/>
      <c r="F15" s="67"/>
      <c r="G15" s="68"/>
      <c r="H15" s="72">
        <f>H42-H17</f>
        <v>-179509.99</v>
      </c>
      <c r="I15" s="72"/>
    </row>
    <row r="16" spans="1:9" ht="12.75">
      <c r="A16" s="64" t="s">
        <v>12</v>
      </c>
      <c r="B16" s="64"/>
      <c r="C16" s="64"/>
      <c r="D16" s="64"/>
      <c r="E16" s="64"/>
      <c r="F16" s="64"/>
      <c r="G16" s="64"/>
      <c r="H16" s="71"/>
      <c r="I16" s="71"/>
    </row>
    <row r="17" spans="1:9" ht="12.75">
      <c r="A17" s="64" t="s">
        <v>74</v>
      </c>
      <c r="B17" s="64"/>
      <c r="C17" s="64"/>
      <c r="D17" s="64"/>
      <c r="E17" s="64"/>
      <c r="F17" s="64"/>
      <c r="G17" s="64"/>
      <c r="H17" s="69">
        <f>SUM(H20:I29)</f>
        <v>185473.31</v>
      </c>
      <c r="I17" s="69"/>
    </row>
    <row r="18" spans="1:9" ht="12.75">
      <c r="A18" s="64" t="s">
        <v>75</v>
      </c>
      <c r="B18" s="64"/>
      <c r="C18" s="64"/>
      <c r="D18" s="64"/>
      <c r="E18" s="64"/>
      <c r="F18" s="64"/>
      <c r="G18" s="64"/>
      <c r="H18" s="69"/>
      <c r="I18" s="69"/>
    </row>
    <row r="19" spans="1:9" ht="12.75">
      <c r="A19" s="64" t="s">
        <v>5</v>
      </c>
      <c r="B19" s="64"/>
      <c r="C19" s="64"/>
      <c r="D19" s="64"/>
      <c r="E19" s="64"/>
      <c r="F19" s="64"/>
      <c r="G19" s="64"/>
      <c r="H19" s="69">
        <f>H20+H21+H22+H23+H24+H25+H28</f>
        <v>185473.31</v>
      </c>
      <c r="I19" s="69"/>
    </row>
    <row r="20" spans="1:9" ht="12.75">
      <c r="A20" s="64" t="s">
        <v>76</v>
      </c>
      <c r="B20" s="64"/>
      <c r="C20" s="64"/>
      <c r="D20" s="64"/>
      <c r="E20" s="64"/>
      <c r="F20" s="64"/>
      <c r="G20" s="64"/>
      <c r="H20" s="69">
        <v>4344.32</v>
      </c>
      <c r="I20" s="69"/>
    </row>
    <row r="21" spans="1:9" ht="12.75">
      <c r="A21" s="64" t="s">
        <v>77</v>
      </c>
      <c r="B21" s="64"/>
      <c r="C21" s="64"/>
      <c r="D21" s="64"/>
      <c r="E21" s="64"/>
      <c r="F21" s="64"/>
      <c r="G21" s="64"/>
      <c r="H21" s="69"/>
      <c r="I21" s="69"/>
    </row>
    <row r="22" spans="1:9" ht="12.75">
      <c r="A22" s="64" t="s">
        <v>78</v>
      </c>
      <c r="B22" s="64"/>
      <c r="C22" s="64"/>
      <c r="D22" s="64"/>
      <c r="E22" s="64"/>
      <c r="F22" s="64"/>
      <c r="G22" s="64"/>
      <c r="H22" s="69">
        <v>180678.99</v>
      </c>
      <c r="I22" s="69"/>
    </row>
    <row r="23" spans="1:9" ht="12.75" customHeight="1">
      <c r="A23" s="64" t="s">
        <v>79</v>
      </c>
      <c r="B23" s="64"/>
      <c r="C23" s="64"/>
      <c r="D23" s="64"/>
      <c r="E23" s="64"/>
      <c r="F23" s="64"/>
      <c r="G23" s="64"/>
      <c r="H23" s="69"/>
      <c r="I23" s="69"/>
    </row>
    <row r="24" spans="1:9" ht="12.75">
      <c r="A24" s="64" t="s">
        <v>80</v>
      </c>
      <c r="B24" s="64"/>
      <c r="C24" s="64"/>
      <c r="D24" s="64"/>
      <c r="E24" s="64"/>
      <c r="F24" s="64"/>
      <c r="G24" s="64"/>
      <c r="H24" s="69">
        <v>450</v>
      </c>
      <c r="I24" s="69"/>
    </row>
    <row r="25" spans="1:9" ht="12.75">
      <c r="A25" s="64" t="s">
        <v>81</v>
      </c>
      <c r="B25" s="64"/>
      <c r="C25" s="64"/>
      <c r="D25" s="64"/>
      <c r="E25" s="64"/>
      <c r="F25" s="64"/>
      <c r="G25" s="64"/>
      <c r="H25" s="69"/>
      <c r="I25" s="69"/>
    </row>
    <row r="26" spans="1:9" ht="12.75" customHeight="1">
      <c r="A26" s="64" t="s">
        <v>82</v>
      </c>
      <c r="B26" s="64"/>
      <c r="C26" s="64"/>
      <c r="D26" s="64"/>
      <c r="E26" s="64"/>
      <c r="F26" s="64"/>
      <c r="G26" s="64"/>
      <c r="H26" s="69"/>
      <c r="I26" s="69"/>
    </row>
    <row r="27" spans="1:9" ht="12.75">
      <c r="A27" s="64" t="s">
        <v>83</v>
      </c>
      <c r="B27" s="64"/>
      <c r="C27" s="64"/>
      <c r="D27" s="64"/>
      <c r="E27" s="64"/>
      <c r="F27" s="64"/>
      <c r="G27" s="64"/>
      <c r="H27" s="69"/>
      <c r="I27" s="69"/>
    </row>
    <row r="28" spans="1:9" ht="12.75">
      <c r="A28" s="64" t="s">
        <v>84</v>
      </c>
      <c r="B28" s="64"/>
      <c r="C28" s="64"/>
      <c r="D28" s="64"/>
      <c r="E28" s="64"/>
      <c r="F28" s="64"/>
      <c r="G28" s="64"/>
      <c r="H28" s="69"/>
      <c r="I28" s="69"/>
    </row>
    <row r="29" spans="1:9" ht="12.75" customHeight="1">
      <c r="A29" s="64" t="s">
        <v>85</v>
      </c>
      <c r="B29" s="64"/>
      <c r="C29" s="64"/>
      <c r="D29" s="64"/>
      <c r="E29" s="64"/>
      <c r="F29" s="64"/>
      <c r="G29" s="64"/>
      <c r="H29" s="69"/>
      <c r="I29" s="69"/>
    </row>
    <row r="30" spans="1:9" ht="12.75">
      <c r="A30" s="64" t="s">
        <v>86</v>
      </c>
      <c r="B30" s="64"/>
      <c r="C30" s="64"/>
      <c r="D30" s="64"/>
      <c r="E30" s="64"/>
      <c r="F30" s="64"/>
      <c r="G30" s="64"/>
      <c r="H30" s="69"/>
      <c r="I30" s="69"/>
    </row>
    <row r="31" spans="1:9" ht="12.75">
      <c r="A31" s="64" t="s">
        <v>5</v>
      </c>
      <c r="B31" s="64"/>
      <c r="C31" s="64"/>
      <c r="D31" s="64"/>
      <c r="E31" s="64"/>
      <c r="F31" s="64"/>
      <c r="G31" s="64"/>
      <c r="H31" s="65"/>
      <c r="I31" s="65"/>
    </row>
    <row r="32" spans="1:9" ht="12.75" customHeight="1">
      <c r="A32" s="64" t="s">
        <v>87</v>
      </c>
      <c r="B32" s="64"/>
      <c r="C32" s="64"/>
      <c r="D32" s="64"/>
      <c r="E32" s="64"/>
      <c r="F32" s="64"/>
      <c r="G32" s="64"/>
      <c r="H32" s="65"/>
      <c r="I32" s="65"/>
    </row>
    <row r="33" spans="1:9" ht="12.75">
      <c r="A33" s="64" t="s">
        <v>88</v>
      </c>
      <c r="B33" s="64"/>
      <c r="C33" s="64"/>
      <c r="D33" s="64"/>
      <c r="E33" s="64"/>
      <c r="F33" s="64"/>
      <c r="G33" s="64"/>
      <c r="H33" s="65"/>
      <c r="I33" s="65"/>
    </row>
    <row r="34" spans="1:9" ht="12.75" customHeight="1">
      <c r="A34" s="64" t="s">
        <v>89</v>
      </c>
      <c r="B34" s="64"/>
      <c r="C34" s="64"/>
      <c r="D34" s="64"/>
      <c r="E34" s="64"/>
      <c r="F34" s="64"/>
      <c r="G34" s="64"/>
      <c r="H34" s="65"/>
      <c r="I34" s="65"/>
    </row>
    <row r="35" spans="1:9" ht="12.75">
      <c r="A35" s="64" t="s">
        <v>90</v>
      </c>
      <c r="B35" s="64"/>
      <c r="C35" s="64"/>
      <c r="D35" s="64"/>
      <c r="E35" s="64"/>
      <c r="F35" s="64"/>
      <c r="G35" s="64"/>
      <c r="H35" s="65"/>
      <c r="I35" s="65"/>
    </row>
    <row r="36" spans="1:9" ht="12.75" customHeight="1">
      <c r="A36" s="64" t="s">
        <v>91</v>
      </c>
      <c r="B36" s="64"/>
      <c r="C36" s="64"/>
      <c r="D36" s="64"/>
      <c r="E36" s="64"/>
      <c r="F36" s="64"/>
      <c r="G36" s="64"/>
      <c r="H36" s="65"/>
      <c r="I36" s="65"/>
    </row>
    <row r="37" spans="1:9" ht="12.75">
      <c r="A37" s="64" t="s">
        <v>92</v>
      </c>
      <c r="B37" s="64"/>
      <c r="C37" s="64"/>
      <c r="D37" s="64"/>
      <c r="E37" s="64"/>
      <c r="F37" s="64"/>
      <c r="G37" s="64"/>
      <c r="H37" s="65"/>
      <c r="I37" s="65"/>
    </row>
    <row r="38" spans="1:9" ht="12.75" customHeight="1">
      <c r="A38" s="64" t="s">
        <v>93</v>
      </c>
      <c r="B38" s="64"/>
      <c r="C38" s="64"/>
      <c r="D38" s="64"/>
      <c r="E38" s="64"/>
      <c r="F38" s="64"/>
      <c r="G38" s="64"/>
      <c r="H38" s="65"/>
      <c r="I38" s="65"/>
    </row>
    <row r="39" spans="1:9" ht="12.75">
      <c r="A39" s="64" t="s">
        <v>94</v>
      </c>
      <c r="B39" s="64"/>
      <c r="C39" s="64"/>
      <c r="D39" s="64"/>
      <c r="E39" s="64"/>
      <c r="F39" s="64"/>
      <c r="G39" s="64"/>
      <c r="H39" s="65"/>
      <c r="I39" s="65"/>
    </row>
    <row r="40" spans="1:9" ht="12.75" customHeight="1">
      <c r="A40" s="64" t="s">
        <v>95</v>
      </c>
      <c r="B40" s="64"/>
      <c r="C40" s="64"/>
      <c r="D40" s="64"/>
      <c r="E40" s="64"/>
      <c r="F40" s="64"/>
      <c r="G40" s="64"/>
      <c r="H40" s="65"/>
      <c r="I40" s="65"/>
    </row>
    <row r="41" spans="1:9" ht="12.75">
      <c r="A41" s="64" t="s">
        <v>96</v>
      </c>
      <c r="B41" s="64"/>
      <c r="C41" s="64"/>
      <c r="D41" s="64"/>
      <c r="E41" s="64"/>
      <c r="F41" s="64"/>
      <c r="G41" s="64"/>
      <c r="H41" s="65"/>
      <c r="I41" s="65"/>
    </row>
    <row r="42" spans="1:9" ht="12.75" customHeight="1">
      <c r="A42" s="66" t="s">
        <v>97</v>
      </c>
      <c r="B42" s="67"/>
      <c r="C42" s="67"/>
      <c r="D42" s="67"/>
      <c r="E42" s="67"/>
      <c r="F42" s="67"/>
      <c r="G42" s="68"/>
      <c r="H42" s="69">
        <f>H47+H49+H50+H51+H52</f>
        <v>5963.32</v>
      </c>
      <c r="I42" s="69"/>
    </row>
    <row r="43" spans="1:9" ht="12.75">
      <c r="A43" s="64" t="s">
        <v>12</v>
      </c>
      <c r="B43" s="64"/>
      <c r="C43" s="64"/>
      <c r="D43" s="64"/>
      <c r="E43" s="64"/>
      <c r="F43" s="64"/>
      <c r="G43" s="64"/>
      <c r="H43" s="65"/>
      <c r="I43" s="65"/>
    </row>
    <row r="44" spans="1:9" ht="12.75" customHeight="1">
      <c r="A44" s="64" t="s">
        <v>98</v>
      </c>
      <c r="B44" s="64"/>
      <c r="C44" s="64"/>
      <c r="D44" s="64"/>
      <c r="E44" s="64"/>
      <c r="F44" s="64"/>
      <c r="G44" s="64"/>
      <c r="H44" s="65"/>
      <c r="I44" s="65"/>
    </row>
    <row r="45" spans="1:9" ht="12.75">
      <c r="A45" s="64" t="s">
        <v>99</v>
      </c>
      <c r="B45" s="64"/>
      <c r="C45" s="64"/>
      <c r="D45" s="64"/>
      <c r="E45" s="64"/>
      <c r="F45" s="64"/>
      <c r="G45" s="64"/>
      <c r="H45" s="65">
        <f>SUM(H47:I59)</f>
        <v>5963.32</v>
      </c>
      <c r="I45" s="65"/>
    </row>
    <row r="46" spans="1:9" ht="12.75" customHeight="1">
      <c r="A46" s="64" t="s">
        <v>5</v>
      </c>
      <c r="B46" s="64"/>
      <c r="C46" s="64"/>
      <c r="D46" s="64"/>
      <c r="E46" s="64"/>
      <c r="F46" s="64"/>
      <c r="G46" s="64"/>
      <c r="H46" s="65"/>
      <c r="I46" s="65"/>
    </row>
    <row r="47" spans="1:9" ht="12.75">
      <c r="A47" s="64" t="s">
        <v>100</v>
      </c>
      <c r="B47" s="64"/>
      <c r="C47" s="64"/>
      <c r="D47" s="64"/>
      <c r="E47" s="64"/>
      <c r="F47" s="64"/>
      <c r="G47" s="64"/>
      <c r="H47" s="65">
        <v>5744.16</v>
      </c>
      <c r="I47" s="65"/>
    </row>
    <row r="48" spans="1:9" ht="12.75" customHeight="1">
      <c r="A48" s="64" t="s">
        <v>101</v>
      </c>
      <c r="B48" s="64"/>
      <c r="C48" s="64"/>
      <c r="D48" s="64"/>
      <c r="E48" s="64"/>
      <c r="F48" s="64"/>
      <c r="G48" s="64"/>
      <c r="H48" s="65"/>
      <c r="I48" s="65"/>
    </row>
    <row r="49" spans="1:9" ht="12.75">
      <c r="A49" s="64" t="s">
        <v>102</v>
      </c>
      <c r="B49" s="64"/>
      <c r="C49" s="64"/>
      <c r="D49" s="64"/>
      <c r="E49" s="64"/>
      <c r="F49" s="64"/>
      <c r="G49" s="64"/>
      <c r="H49" s="65"/>
      <c r="I49" s="65"/>
    </row>
    <row r="50" spans="1:9" ht="12.75" customHeight="1">
      <c r="A50" s="64" t="s">
        <v>103</v>
      </c>
      <c r="B50" s="64"/>
      <c r="C50" s="64"/>
      <c r="D50" s="64"/>
      <c r="E50" s="64"/>
      <c r="F50" s="64"/>
      <c r="G50" s="64"/>
      <c r="H50" s="65"/>
      <c r="I50" s="65"/>
    </row>
    <row r="51" spans="1:9" ht="12.75">
      <c r="A51" s="64" t="s">
        <v>104</v>
      </c>
      <c r="B51" s="64"/>
      <c r="C51" s="64"/>
      <c r="D51" s="64"/>
      <c r="E51" s="64"/>
      <c r="F51" s="64"/>
      <c r="G51" s="64"/>
      <c r="H51" s="65">
        <v>214.66</v>
      </c>
      <c r="I51" s="65"/>
    </row>
    <row r="52" spans="1:9" ht="12.75">
      <c r="A52" s="64" t="s">
        <v>105</v>
      </c>
      <c r="B52" s="64"/>
      <c r="C52" s="64"/>
      <c r="D52" s="64"/>
      <c r="E52" s="64"/>
      <c r="F52" s="64"/>
      <c r="G52" s="64"/>
      <c r="H52" s="65">
        <v>4.5</v>
      </c>
      <c r="I52" s="65"/>
    </row>
    <row r="53" spans="1:9" ht="12.75" customHeight="1">
      <c r="A53" s="64" t="s">
        <v>106</v>
      </c>
      <c r="B53" s="64"/>
      <c r="C53" s="64"/>
      <c r="D53" s="64"/>
      <c r="E53" s="64"/>
      <c r="F53" s="64"/>
      <c r="G53" s="64"/>
      <c r="H53" s="65"/>
      <c r="I53" s="65"/>
    </row>
    <row r="54" spans="1:9" ht="12.75">
      <c r="A54" s="64" t="s">
        <v>107</v>
      </c>
      <c r="B54" s="64"/>
      <c r="C54" s="64"/>
      <c r="D54" s="64"/>
      <c r="E54" s="64"/>
      <c r="F54" s="64"/>
      <c r="G54" s="64"/>
      <c r="H54" s="65"/>
      <c r="I54" s="65"/>
    </row>
    <row r="55" spans="1:9" ht="12.75" customHeight="1">
      <c r="A55" s="64" t="s">
        <v>108</v>
      </c>
      <c r="B55" s="64"/>
      <c r="C55" s="64"/>
      <c r="D55" s="64"/>
      <c r="E55" s="64"/>
      <c r="F55" s="64"/>
      <c r="G55" s="64"/>
      <c r="H55" s="65"/>
      <c r="I55" s="65"/>
    </row>
    <row r="56" spans="1:9" ht="12.75">
      <c r="A56" s="64" t="s">
        <v>109</v>
      </c>
      <c r="B56" s="64"/>
      <c r="C56" s="64"/>
      <c r="D56" s="64"/>
      <c r="E56" s="64"/>
      <c r="F56" s="64"/>
      <c r="G56" s="64"/>
      <c r="H56" s="65"/>
      <c r="I56" s="65"/>
    </row>
    <row r="57" spans="1:9" ht="12.75" customHeight="1">
      <c r="A57" s="64" t="s">
        <v>110</v>
      </c>
      <c r="B57" s="64"/>
      <c r="C57" s="64"/>
      <c r="D57" s="64"/>
      <c r="E57" s="64"/>
      <c r="F57" s="64"/>
      <c r="G57" s="64"/>
      <c r="H57" s="65"/>
      <c r="I57" s="65"/>
    </row>
    <row r="58" spans="1:9" ht="12.75">
      <c r="A58" s="64" t="s">
        <v>111</v>
      </c>
      <c r="B58" s="64"/>
      <c r="C58" s="64"/>
      <c r="D58" s="64"/>
      <c r="E58" s="64"/>
      <c r="F58" s="64"/>
      <c r="G58" s="64"/>
      <c r="H58" s="65"/>
      <c r="I58" s="65"/>
    </row>
    <row r="59" spans="1:9" ht="12.75" customHeight="1">
      <c r="A59" s="64" t="s">
        <v>112</v>
      </c>
      <c r="B59" s="64"/>
      <c r="C59" s="64"/>
      <c r="D59" s="64"/>
      <c r="E59" s="64"/>
      <c r="F59" s="64"/>
      <c r="G59" s="64"/>
      <c r="H59" s="65"/>
      <c r="I59" s="65"/>
    </row>
    <row r="60" spans="1:9" ht="12.75">
      <c r="A60" s="64" t="s">
        <v>113</v>
      </c>
      <c r="B60" s="64"/>
      <c r="C60" s="64"/>
      <c r="D60" s="64"/>
      <c r="E60" s="64"/>
      <c r="F60" s="64"/>
      <c r="G60" s="64"/>
      <c r="H60" s="65"/>
      <c r="I60" s="65"/>
    </row>
    <row r="61" spans="1:9" ht="12.75" customHeight="1">
      <c r="A61" s="64" t="s">
        <v>5</v>
      </c>
      <c r="B61" s="64"/>
      <c r="C61" s="64"/>
      <c r="D61" s="64"/>
      <c r="E61" s="64"/>
      <c r="F61" s="64"/>
      <c r="G61" s="64"/>
      <c r="H61" s="65"/>
      <c r="I61" s="65"/>
    </row>
    <row r="62" spans="1:9" ht="12.75" customHeight="1">
      <c r="A62" s="64" t="s">
        <v>114</v>
      </c>
      <c r="B62" s="64"/>
      <c r="C62" s="64"/>
      <c r="D62" s="64"/>
      <c r="E62" s="64"/>
      <c r="F62" s="64"/>
      <c r="G62" s="64"/>
      <c r="H62" s="65"/>
      <c r="I62" s="65"/>
    </row>
    <row r="63" spans="1:9" ht="12.75" customHeight="1">
      <c r="A63" s="64" t="s">
        <v>115</v>
      </c>
      <c r="B63" s="64"/>
      <c r="C63" s="64"/>
      <c r="D63" s="64"/>
      <c r="E63" s="64"/>
      <c r="F63" s="64"/>
      <c r="G63" s="64"/>
      <c r="H63" s="65"/>
      <c r="I63" s="65"/>
    </row>
    <row r="64" spans="1:9" ht="12.75" customHeight="1">
      <c r="A64" s="64" t="s">
        <v>116</v>
      </c>
      <c r="B64" s="64"/>
      <c r="C64" s="64"/>
      <c r="D64" s="64"/>
      <c r="E64" s="64"/>
      <c r="F64" s="64"/>
      <c r="G64" s="64"/>
      <c r="H64" s="65"/>
      <c r="I64" s="65"/>
    </row>
    <row r="65" spans="1:9" ht="12.75" customHeight="1">
      <c r="A65" s="64" t="s">
        <v>117</v>
      </c>
      <c r="B65" s="64"/>
      <c r="C65" s="64"/>
      <c r="D65" s="64"/>
      <c r="E65" s="64"/>
      <c r="F65" s="64"/>
      <c r="G65" s="64"/>
      <c r="H65" s="65"/>
      <c r="I65" s="65"/>
    </row>
    <row r="66" spans="1:9" ht="12.75" customHeight="1">
      <c r="A66" s="64" t="s">
        <v>118</v>
      </c>
      <c r="B66" s="64"/>
      <c r="C66" s="64"/>
      <c r="D66" s="64"/>
      <c r="E66" s="64"/>
      <c r="F66" s="64"/>
      <c r="G66" s="64"/>
      <c r="H66" s="65"/>
      <c r="I66" s="65"/>
    </row>
    <row r="67" spans="1:9" ht="12.75" customHeight="1">
      <c r="A67" s="64" t="s">
        <v>119</v>
      </c>
      <c r="B67" s="64"/>
      <c r="C67" s="64"/>
      <c r="D67" s="64"/>
      <c r="E67" s="64"/>
      <c r="F67" s="64"/>
      <c r="G67" s="64"/>
      <c r="H67" s="65"/>
      <c r="I67" s="65"/>
    </row>
    <row r="68" spans="1:9" ht="12.75" customHeight="1">
      <c r="A68" s="64" t="s">
        <v>120</v>
      </c>
      <c r="B68" s="64"/>
      <c r="C68" s="64"/>
      <c r="D68" s="64"/>
      <c r="E68" s="64"/>
      <c r="F68" s="64"/>
      <c r="G68" s="64"/>
      <c r="H68" s="65"/>
      <c r="I68" s="65"/>
    </row>
    <row r="69" spans="1:9" ht="12.75" customHeight="1">
      <c r="A69" s="64" t="s">
        <v>121</v>
      </c>
      <c r="B69" s="64"/>
      <c r="C69" s="64"/>
      <c r="D69" s="64"/>
      <c r="E69" s="64"/>
      <c r="F69" s="64"/>
      <c r="G69" s="64"/>
      <c r="H69" s="65"/>
      <c r="I69" s="65"/>
    </row>
    <row r="70" spans="1:9" ht="12.75" customHeight="1">
      <c r="A70" s="64" t="s">
        <v>122</v>
      </c>
      <c r="B70" s="64"/>
      <c r="C70" s="64"/>
      <c r="D70" s="64"/>
      <c r="E70" s="64"/>
      <c r="F70" s="64"/>
      <c r="G70" s="64"/>
      <c r="H70" s="65"/>
      <c r="I70" s="65"/>
    </row>
    <row r="71" spans="1:9" ht="12.75" customHeight="1">
      <c r="A71" s="64" t="s">
        <v>123</v>
      </c>
      <c r="B71" s="64"/>
      <c r="C71" s="64"/>
      <c r="D71" s="64"/>
      <c r="E71" s="64"/>
      <c r="F71" s="64"/>
      <c r="G71" s="64"/>
      <c r="H71" s="65"/>
      <c r="I71" s="65"/>
    </row>
    <row r="72" spans="1:9" ht="12.75" customHeight="1">
      <c r="A72" s="64" t="s">
        <v>124</v>
      </c>
      <c r="B72" s="64"/>
      <c r="C72" s="64"/>
      <c r="D72" s="64"/>
      <c r="E72" s="64"/>
      <c r="F72" s="64"/>
      <c r="G72" s="64"/>
      <c r="H72" s="65"/>
      <c r="I72" s="65"/>
    </row>
    <row r="73" spans="1:9" ht="12.75" customHeight="1">
      <c r="A73" s="64" t="s">
        <v>125</v>
      </c>
      <c r="B73" s="64"/>
      <c r="C73" s="64"/>
      <c r="D73" s="64"/>
      <c r="E73" s="64"/>
      <c r="F73" s="64"/>
      <c r="G73" s="64"/>
      <c r="H73" s="65"/>
      <c r="I73" s="65"/>
    </row>
    <row r="74" spans="1:9" ht="12.75" customHeight="1">
      <c r="A74" s="64" t="s">
        <v>126</v>
      </c>
      <c r="B74" s="64"/>
      <c r="C74" s="64"/>
      <c r="D74" s="64"/>
      <c r="E74" s="64"/>
      <c r="F74" s="64"/>
      <c r="G74" s="64"/>
      <c r="H74" s="65"/>
      <c r="I74" s="65"/>
    </row>
    <row r="75" ht="18" customHeight="1"/>
  </sheetData>
  <sheetProtection/>
  <mergeCells count="145">
    <mergeCell ref="H58:I58"/>
    <mergeCell ref="H30:I30"/>
    <mergeCell ref="A58:G58"/>
    <mergeCell ref="A30:G30"/>
    <mergeCell ref="A43:G43"/>
    <mergeCell ref="H43:I43"/>
    <mergeCell ref="A44:G44"/>
    <mergeCell ref="H44:I44"/>
    <mergeCell ref="A39:G39"/>
    <mergeCell ref="H39:I39"/>
    <mergeCell ref="A6:G6"/>
    <mergeCell ref="H6:I6"/>
    <mergeCell ref="A9:G9"/>
    <mergeCell ref="H9:I9"/>
    <mergeCell ref="A10:G10"/>
    <mergeCell ref="H10:I10"/>
    <mergeCell ref="A7:G7"/>
    <mergeCell ref="H7:I7"/>
    <mergeCell ref="A8:G8"/>
    <mergeCell ref="H8:I8"/>
    <mergeCell ref="A3:G3"/>
    <mergeCell ref="H3:I3"/>
    <mergeCell ref="A4:G4"/>
    <mergeCell ref="H4:I4"/>
    <mergeCell ref="A5:G5"/>
    <mergeCell ref="H5:I5"/>
    <mergeCell ref="A11:G11"/>
    <mergeCell ref="H11:I11"/>
    <mergeCell ref="A15:G15"/>
    <mergeCell ref="H15:I15"/>
    <mergeCell ref="A18:G18"/>
    <mergeCell ref="H18:I18"/>
    <mergeCell ref="A17:G17"/>
    <mergeCell ref="H17:I17"/>
    <mergeCell ref="A19:G19"/>
    <mergeCell ref="H19:I19"/>
    <mergeCell ref="A12:G12"/>
    <mergeCell ref="H12:I12"/>
    <mergeCell ref="A13:G13"/>
    <mergeCell ref="H13:I13"/>
    <mergeCell ref="A14:G14"/>
    <mergeCell ref="H14:I14"/>
    <mergeCell ref="A16:G16"/>
    <mergeCell ref="H16:I16"/>
    <mergeCell ref="A20:G20"/>
    <mergeCell ref="H20:I20"/>
    <mergeCell ref="A24:G24"/>
    <mergeCell ref="H24:I24"/>
    <mergeCell ref="A27:G27"/>
    <mergeCell ref="H27:I27"/>
    <mergeCell ref="A26:G26"/>
    <mergeCell ref="H26:I26"/>
    <mergeCell ref="A28:G28"/>
    <mergeCell ref="H28:I28"/>
    <mergeCell ref="A21:G21"/>
    <mergeCell ref="H21:I21"/>
    <mergeCell ref="A22:G22"/>
    <mergeCell ref="H22:I22"/>
    <mergeCell ref="A23:G23"/>
    <mergeCell ref="H23:I23"/>
    <mergeCell ref="A25:G25"/>
    <mergeCell ref="H25:I25"/>
    <mergeCell ref="A40:G40"/>
    <mergeCell ref="H40:I40"/>
    <mergeCell ref="A36:G36"/>
    <mergeCell ref="H36:I36"/>
    <mergeCell ref="A37:G37"/>
    <mergeCell ref="H37:I37"/>
    <mergeCell ref="A35:G35"/>
    <mergeCell ref="H35:I35"/>
    <mergeCell ref="A29:G29"/>
    <mergeCell ref="H29:I29"/>
    <mergeCell ref="A34:G34"/>
    <mergeCell ref="H34:I34"/>
    <mergeCell ref="A31:G31"/>
    <mergeCell ref="H31:I31"/>
    <mergeCell ref="A32:G32"/>
    <mergeCell ref="H32:I32"/>
    <mergeCell ref="A33:G33"/>
    <mergeCell ref="H33:I33"/>
    <mergeCell ref="A56:G56"/>
    <mergeCell ref="H56:I56"/>
    <mergeCell ref="A57:G57"/>
    <mergeCell ref="H57:I57"/>
    <mergeCell ref="A52:G52"/>
    <mergeCell ref="H52:I52"/>
    <mergeCell ref="A38:G38"/>
    <mergeCell ref="H38:I38"/>
    <mergeCell ref="A45:G45"/>
    <mergeCell ref="H45:I45"/>
    <mergeCell ref="A46:G46"/>
    <mergeCell ref="H46:I46"/>
    <mergeCell ref="A42:G42"/>
    <mergeCell ref="H42:I42"/>
    <mergeCell ref="A41:G41"/>
    <mergeCell ref="H41:I41"/>
    <mergeCell ref="A50:G50"/>
    <mergeCell ref="H50:I50"/>
    <mergeCell ref="A47:G47"/>
    <mergeCell ref="H47:I47"/>
    <mergeCell ref="A48:G48"/>
    <mergeCell ref="H48:I48"/>
    <mergeCell ref="A49:G49"/>
    <mergeCell ref="H49:I49"/>
    <mergeCell ref="A65:G65"/>
    <mergeCell ref="H65:I65"/>
    <mergeCell ref="A63:G63"/>
    <mergeCell ref="H63:I63"/>
    <mergeCell ref="A64:G64"/>
    <mergeCell ref="H64:I64"/>
    <mergeCell ref="A51:G51"/>
    <mergeCell ref="H51:I51"/>
    <mergeCell ref="A59:G59"/>
    <mergeCell ref="H59:I59"/>
    <mergeCell ref="A54:G54"/>
    <mergeCell ref="H54:I54"/>
    <mergeCell ref="A55:G55"/>
    <mergeCell ref="H55:I55"/>
    <mergeCell ref="A53:G53"/>
    <mergeCell ref="H53:I53"/>
    <mergeCell ref="A60:G60"/>
    <mergeCell ref="H60:I60"/>
    <mergeCell ref="A61:G61"/>
    <mergeCell ref="H61:I61"/>
    <mergeCell ref="A62:G62"/>
    <mergeCell ref="H62:I62"/>
    <mergeCell ref="A74:G74"/>
    <mergeCell ref="H74:I74"/>
    <mergeCell ref="A66:G66"/>
    <mergeCell ref="H66:I66"/>
    <mergeCell ref="A67:G67"/>
    <mergeCell ref="H67:I67"/>
    <mergeCell ref="A72:G72"/>
    <mergeCell ref="H72:I72"/>
    <mergeCell ref="H71:I71"/>
    <mergeCell ref="A1:I1"/>
    <mergeCell ref="A73:G73"/>
    <mergeCell ref="H73:I73"/>
    <mergeCell ref="A68:G68"/>
    <mergeCell ref="H68:I68"/>
    <mergeCell ref="A69:G69"/>
    <mergeCell ref="H69:I69"/>
    <mergeCell ref="A70:G70"/>
    <mergeCell ref="H70:I70"/>
    <mergeCell ref="A71:G71"/>
  </mergeCells>
  <printOptions/>
  <pageMargins left="0.75" right="0.43" top="0.3" bottom="0.23" header="0.5" footer="0.5"/>
  <pageSetup horizontalDpi="600" verticalDpi="600" orientation="landscape" paperSize="9" scale="60" r:id="rId1"/>
  <rowBreaks count="1" manualBreakCount="1">
    <brk id="7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="85" zoomScaleSheetLayoutView="85" zoomScalePageLayoutView="0" workbookViewId="0" topLeftCell="A27">
      <selection activeCell="A10" sqref="A10"/>
    </sheetView>
  </sheetViews>
  <sheetFormatPr defaultColWidth="9.140625" defaultRowHeight="12.75"/>
  <cols>
    <col min="1" max="1" width="42.7109375" style="0" customWidth="1"/>
    <col min="2" max="2" width="14.8515625" style="0" customWidth="1"/>
    <col min="3" max="3" width="15.00390625" style="0" customWidth="1"/>
    <col min="4" max="4" width="15.57421875" style="0" customWidth="1"/>
    <col min="5" max="5" width="15.140625" style="0" customWidth="1"/>
    <col min="6" max="6" width="15.28125" style="0" customWidth="1"/>
    <col min="7" max="7" width="16.00390625" style="0" customWidth="1"/>
    <col min="8" max="8" width="21.00390625" style="0" customWidth="1"/>
    <col min="9" max="9" width="18.57421875" style="0" customWidth="1"/>
    <col min="10" max="10" width="14.7109375" style="0" bestFit="1" customWidth="1"/>
  </cols>
  <sheetData>
    <row r="1" spans="1:9" ht="22.5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</row>
    <row r="3" spans="1:9" ht="29.25" customHeight="1">
      <c r="A3" s="76" t="s">
        <v>0</v>
      </c>
      <c r="B3" s="76" t="s">
        <v>55</v>
      </c>
      <c r="C3" s="76" t="s">
        <v>34</v>
      </c>
      <c r="D3" s="76" t="s">
        <v>54</v>
      </c>
      <c r="E3" s="76"/>
      <c r="F3" s="76"/>
      <c r="G3" s="76"/>
      <c r="H3" s="76" t="s">
        <v>1</v>
      </c>
      <c r="I3" s="76"/>
    </row>
    <row r="4" spans="1:9" ht="52.5" customHeight="1">
      <c r="A4" s="76"/>
      <c r="B4" s="76"/>
      <c r="C4" s="76"/>
      <c r="D4" s="76" t="s">
        <v>29</v>
      </c>
      <c r="E4" s="76" t="s">
        <v>30</v>
      </c>
      <c r="F4" s="76" t="s">
        <v>31</v>
      </c>
      <c r="G4" s="76" t="s">
        <v>32</v>
      </c>
      <c r="H4" s="79" t="s">
        <v>178</v>
      </c>
      <c r="I4" s="76" t="s">
        <v>33</v>
      </c>
    </row>
    <row r="5" spans="1:9" ht="3" customHeight="1">
      <c r="A5" s="76"/>
      <c r="B5" s="76"/>
      <c r="C5" s="76"/>
      <c r="D5" s="76"/>
      <c r="E5" s="76"/>
      <c r="F5" s="76"/>
      <c r="G5" s="76"/>
      <c r="H5" s="79"/>
      <c r="I5" s="76"/>
    </row>
    <row r="6" spans="1:9" ht="6.75" customHeight="1">
      <c r="A6" s="76"/>
      <c r="B6" s="76"/>
      <c r="C6" s="76"/>
      <c r="D6" s="76"/>
      <c r="E6" s="76"/>
      <c r="F6" s="76"/>
      <c r="G6" s="76"/>
      <c r="H6" s="79"/>
      <c r="I6" s="76"/>
    </row>
    <row r="7" spans="1:9" ht="6.75" customHeight="1">
      <c r="A7" s="76"/>
      <c r="B7" s="76"/>
      <c r="C7" s="76"/>
      <c r="D7" s="76"/>
      <c r="E7" s="76"/>
      <c r="F7" s="76"/>
      <c r="G7" s="76"/>
      <c r="H7" s="79"/>
      <c r="I7" s="76"/>
    </row>
    <row r="8" spans="1:9" ht="12.75" hidden="1">
      <c r="A8" s="76"/>
      <c r="B8" s="76"/>
      <c r="C8" s="76"/>
      <c r="D8" s="76"/>
      <c r="E8" s="76"/>
      <c r="F8" s="76"/>
      <c r="G8" s="76"/>
      <c r="H8" s="79"/>
      <c r="I8" s="76"/>
    </row>
    <row r="9" spans="1:9" ht="31.5">
      <c r="A9" s="20" t="s">
        <v>2</v>
      </c>
      <c r="B9" s="21" t="s">
        <v>3</v>
      </c>
      <c r="C9" s="22">
        <f>SUM(D9:G9)</f>
        <v>0</v>
      </c>
      <c r="D9" s="22">
        <v>0</v>
      </c>
      <c r="E9" s="22">
        <v>0</v>
      </c>
      <c r="F9" s="22">
        <v>0</v>
      </c>
      <c r="G9" s="22">
        <v>0</v>
      </c>
      <c r="H9" s="22">
        <f>C9</f>
        <v>0</v>
      </c>
      <c r="I9" s="22"/>
    </row>
    <row r="10" spans="1:11" s="32" customFormat="1" ht="15.75">
      <c r="A10" s="30" t="s">
        <v>4</v>
      </c>
      <c r="B10" s="30" t="s">
        <v>3</v>
      </c>
      <c r="C10" s="31">
        <f>SUM(D10:G10)</f>
        <v>7521263</v>
      </c>
      <c r="D10" s="31">
        <f>D12+D13+D14+D15+D20</f>
        <v>0</v>
      </c>
      <c r="E10" s="31">
        <f>E12+E13+E14+E15+E20</f>
        <v>0</v>
      </c>
      <c r="F10" s="31">
        <f>F12+F13+F14+F15+F20</f>
        <v>7521263</v>
      </c>
      <c r="G10" s="31">
        <f>G12+G13+G14+G15+G20</f>
        <v>0</v>
      </c>
      <c r="H10" s="31">
        <f aca="true" t="shared" si="0" ref="H10:H71">C10</f>
        <v>7521263</v>
      </c>
      <c r="I10" s="31"/>
      <c r="J10" s="33"/>
      <c r="K10" s="33"/>
    </row>
    <row r="11" spans="1:9" ht="15.75">
      <c r="A11" s="20" t="s">
        <v>5</v>
      </c>
      <c r="B11" s="21" t="s">
        <v>3</v>
      </c>
      <c r="C11" s="22">
        <f aca="true" t="shared" si="1" ref="C11:C71">SUM(D11:G11)</f>
        <v>0</v>
      </c>
      <c r="D11" s="22"/>
      <c r="E11" s="22"/>
      <c r="F11" s="22"/>
      <c r="G11" s="22"/>
      <c r="H11" s="22">
        <f t="shared" si="0"/>
        <v>0</v>
      </c>
      <c r="I11" s="22"/>
    </row>
    <row r="12" spans="1:9" ht="35.25" customHeight="1">
      <c r="A12" s="20" t="s">
        <v>35</v>
      </c>
      <c r="B12" s="21" t="s">
        <v>3</v>
      </c>
      <c r="C12" s="22">
        <f t="shared" si="1"/>
        <v>7221263</v>
      </c>
      <c r="D12" s="22">
        <f>D24-D20-D13</f>
        <v>0</v>
      </c>
      <c r="E12" s="22">
        <f>E24-E20-E13</f>
        <v>0</v>
      </c>
      <c r="F12" s="22">
        <f>F24-F20-F13</f>
        <v>7221263</v>
      </c>
      <c r="G12" s="22">
        <f>G24-G20-G13</f>
        <v>0</v>
      </c>
      <c r="H12" s="22">
        <f t="shared" si="0"/>
        <v>7221263</v>
      </c>
      <c r="I12" s="22"/>
    </row>
    <row r="13" spans="1:9" ht="15.75">
      <c r="A13" s="20" t="s">
        <v>36</v>
      </c>
      <c r="B13" s="21" t="s">
        <v>3</v>
      </c>
      <c r="C13" s="22">
        <f t="shared" si="1"/>
        <v>300000</v>
      </c>
      <c r="D13" s="22">
        <v>0</v>
      </c>
      <c r="E13" s="22">
        <f>E28+E33</f>
        <v>0</v>
      </c>
      <c r="F13" s="22">
        <f>300000</f>
        <v>300000</v>
      </c>
      <c r="G13" s="22">
        <v>0</v>
      </c>
      <c r="H13" s="22">
        <f t="shared" si="0"/>
        <v>300000</v>
      </c>
      <c r="I13" s="22"/>
    </row>
    <row r="14" spans="1:9" ht="15.75">
      <c r="A14" s="20" t="s">
        <v>6</v>
      </c>
      <c r="B14" s="23"/>
      <c r="C14" s="22">
        <f t="shared" si="1"/>
        <v>0</v>
      </c>
      <c r="D14" s="22">
        <f>D12-D15</f>
        <v>0</v>
      </c>
      <c r="E14" s="22">
        <v>0</v>
      </c>
      <c r="F14" s="22">
        <v>0</v>
      </c>
      <c r="G14" s="22">
        <v>0</v>
      </c>
      <c r="H14" s="22">
        <f t="shared" si="0"/>
        <v>0</v>
      </c>
      <c r="I14" s="22"/>
    </row>
    <row r="15" spans="1:9" ht="99.75" customHeight="1" hidden="1">
      <c r="A15" s="20" t="s">
        <v>39</v>
      </c>
      <c r="B15" s="21" t="s">
        <v>3</v>
      </c>
      <c r="C15" s="22">
        <f t="shared" si="1"/>
        <v>0</v>
      </c>
      <c r="D15" s="22">
        <f>D17+D18</f>
        <v>0</v>
      </c>
      <c r="E15" s="22">
        <f>E17+E18</f>
        <v>0</v>
      </c>
      <c r="F15" s="22">
        <f>F17+F18</f>
        <v>0</v>
      </c>
      <c r="G15" s="22">
        <f>G17+G18</f>
        <v>0</v>
      </c>
      <c r="H15" s="22">
        <f t="shared" si="0"/>
        <v>0</v>
      </c>
      <c r="I15" s="22"/>
    </row>
    <row r="16" spans="1:9" ht="15.75" hidden="1">
      <c r="A16" s="20" t="s">
        <v>5</v>
      </c>
      <c r="B16" s="21" t="s">
        <v>3</v>
      </c>
      <c r="C16" s="22">
        <f t="shared" si="1"/>
        <v>0</v>
      </c>
      <c r="D16" s="22"/>
      <c r="E16" s="22"/>
      <c r="F16" s="22"/>
      <c r="G16" s="22"/>
      <c r="H16" s="22">
        <f t="shared" si="0"/>
        <v>0</v>
      </c>
      <c r="I16" s="22"/>
    </row>
    <row r="17" spans="1:9" ht="15.75" hidden="1">
      <c r="A17" s="20" t="s">
        <v>7</v>
      </c>
      <c r="B17" s="21" t="s">
        <v>3</v>
      </c>
      <c r="C17" s="22">
        <f t="shared" si="1"/>
        <v>0</v>
      </c>
      <c r="D17" s="22"/>
      <c r="E17" s="22"/>
      <c r="F17" s="22"/>
      <c r="G17" s="22"/>
      <c r="H17" s="22">
        <f t="shared" si="0"/>
        <v>0</v>
      </c>
      <c r="I17" s="22"/>
    </row>
    <row r="18" spans="1:9" ht="15.75" hidden="1">
      <c r="A18" s="20" t="s">
        <v>8</v>
      </c>
      <c r="B18" s="21" t="s">
        <v>3</v>
      </c>
      <c r="C18" s="22">
        <f t="shared" si="1"/>
        <v>0</v>
      </c>
      <c r="D18" s="22"/>
      <c r="E18" s="22"/>
      <c r="F18" s="22"/>
      <c r="G18" s="22"/>
      <c r="H18" s="22">
        <f t="shared" si="0"/>
        <v>0</v>
      </c>
      <c r="I18" s="22"/>
    </row>
    <row r="19" spans="1:9" ht="12.75" hidden="1">
      <c r="A19" s="23"/>
      <c r="B19" s="23"/>
      <c r="C19" s="22">
        <f t="shared" si="1"/>
        <v>0</v>
      </c>
      <c r="D19" s="22"/>
      <c r="E19" s="22"/>
      <c r="F19" s="22"/>
      <c r="G19" s="22"/>
      <c r="H19" s="22">
        <f t="shared" si="0"/>
        <v>0</v>
      </c>
      <c r="I19" s="22"/>
    </row>
    <row r="20" spans="1:9" ht="31.5" hidden="1">
      <c r="A20" s="20" t="s">
        <v>38</v>
      </c>
      <c r="B20" s="21" t="s">
        <v>3</v>
      </c>
      <c r="C20" s="22">
        <f t="shared" si="1"/>
        <v>0</v>
      </c>
      <c r="D20" s="22"/>
      <c r="E20" s="22"/>
      <c r="F20" s="22"/>
      <c r="G20" s="22">
        <f>G24</f>
        <v>0</v>
      </c>
      <c r="H20" s="22">
        <f t="shared" si="0"/>
        <v>0</v>
      </c>
      <c r="I20" s="22"/>
    </row>
    <row r="21" spans="1:9" ht="15.75" hidden="1">
      <c r="A21" s="20" t="s">
        <v>5</v>
      </c>
      <c r="B21" s="21" t="s">
        <v>3</v>
      </c>
      <c r="C21" s="22">
        <f t="shared" si="1"/>
        <v>0</v>
      </c>
      <c r="D21" s="22"/>
      <c r="E21" s="22"/>
      <c r="F21" s="22"/>
      <c r="G21" s="22"/>
      <c r="H21" s="22">
        <f t="shared" si="0"/>
        <v>0</v>
      </c>
      <c r="I21" s="22"/>
    </row>
    <row r="22" spans="1:9" ht="21" customHeight="1" hidden="1">
      <c r="A22" s="20" t="s">
        <v>37</v>
      </c>
      <c r="B22" s="21" t="s">
        <v>3</v>
      </c>
      <c r="C22" s="22">
        <f t="shared" si="1"/>
        <v>0</v>
      </c>
      <c r="D22" s="22"/>
      <c r="E22" s="22"/>
      <c r="F22" s="22"/>
      <c r="G22" s="22"/>
      <c r="H22" s="22">
        <f t="shared" si="0"/>
        <v>0</v>
      </c>
      <c r="I22" s="22"/>
    </row>
    <row r="23" spans="1:9" ht="31.5" hidden="1">
      <c r="A23" s="20" t="s">
        <v>9</v>
      </c>
      <c r="B23" s="21" t="s">
        <v>3</v>
      </c>
      <c r="C23" s="22">
        <f t="shared" si="1"/>
        <v>0</v>
      </c>
      <c r="D23" s="22"/>
      <c r="E23" s="22"/>
      <c r="F23" s="22"/>
      <c r="G23" s="22"/>
      <c r="H23" s="22">
        <f t="shared" si="0"/>
        <v>0</v>
      </c>
      <c r="I23" s="22"/>
    </row>
    <row r="24" spans="1:9" s="32" customFormat="1" ht="15.75">
      <c r="A24" s="30" t="s">
        <v>10</v>
      </c>
      <c r="B24" s="30">
        <v>900</v>
      </c>
      <c r="C24" s="31">
        <f>C26+C36+C54+C55</f>
        <v>7521263</v>
      </c>
      <c r="D24" s="31">
        <f>D26+D36+D47+D50+D54+D55</f>
        <v>0</v>
      </c>
      <c r="E24" s="31">
        <f>E26+E36+E47+E50+E54+E55</f>
        <v>0</v>
      </c>
      <c r="F24" s="31">
        <f>F26+F36+F54+F55</f>
        <v>7521263</v>
      </c>
      <c r="G24" s="31">
        <f>G26+G36+G47+G50+G54+G55</f>
        <v>0</v>
      </c>
      <c r="H24" s="31">
        <f t="shared" si="0"/>
        <v>7521263</v>
      </c>
      <c r="I24" s="31"/>
    </row>
    <row r="25" spans="1:9" ht="15.75">
      <c r="A25" s="20" t="s">
        <v>5</v>
      </c>
      <c r="B25" s="23"/>
      <c r="C25" s="22">
        <f t="shared" si="1"/>
        <v>0</v>
      </c>
      <c r="D25" s="22"/>
      <c r="E25" s="22"/>
      <c r="F25" s="22"/>
      <c r="G25" s="22"/>
      <c r="H25" s="22">
        <f t="shared" si="0"/>
        <v>0</v>
      </c>
      <c r="I25" s="22"/>
    </row>
    <row r="26" spans="1:9" ht="31.5">
      <c r="A26" s="20" t="s">
        <v>11</v>
      </c>
      <c r="B26" s="21">
        <v>210</v>
      </c>
      <c r="C26" s="22">
        <f t="shared" si="1"/>
        <v>6141646</v>
      </c>
      <c r="D26" s="22">
        <f>D28+D31+D33</f>
        <v>0</v>
      </c>
      <c r="E26" s="22">
        <f>E28+E31+E33</f>
        <v>0</v>
      </c>
      <c r="F26" s="22">
        <f>F28+F31+F33</f>
        <v>6141646</v>
      </c>
      <c r="G26" s="22">
        <f>G28+G31+G33</f>
        <v>0</v>
      </c>
      <c r="H26" s="22">
        <f>C26</f>
        <v>6141646</v>
      </c>
      <c r="I26" s="22"/>
    </row>
    <row r="27" spans="1:9" ht="15.75">
      <c r="A27" s="20" t="s">
        <v>12</v>
      </c>
      <c r="B27" s="23"/>
      <c r="C27" s="22">
        <f t="shared" si="1"/>
        <v>0</v>
      </c>
      <c r="D27" s="22"/>
      <c r="E27" s="22"/>
      <c r="F27" s="22"/>
      <c r="G27" s="22"/>
      <c r="H27" s="22">
        <f t="shared" si="0"/>
        <v>0</v>
      </c>
      <c r="I27" s="22"/>
    </row>
    <row r="28" spans="1:9" ht="15.75">
      <c r="A28" s="20" t="s">
        <v>44</v>
      </c>
      <c r="B28" s="21">
        <v>211</v>
      </c>
      <c r="C28" s="22">
        <f t="shared" si="1"/>
        <v>4068464.71</v>
      </c>
      <c r="D28" s="22"/>
      <c r="E28" s="22"/>
      <c r="F28" s="22">
        <v>4068464.71</v>
      </c>
      <c r="G28" s="22"/>
      <c r="H28" s="22">
        <f t="shared" si="0"/>
        <v>4068464.71</v>
      </c>
      <c r="I28" s="22"/>
    </row>
    <row r="29" spans="1:9" ht="15">
      <c r="A29" s="24" t="s">
        <v>41</v>
      </c>
      <c r="B29" s="25">
        <v>211</v>
      </c>
      <c r="C29" s="22">
        <f t="shared" si="1"/>
        <v>0</v>
      </c>
      <c r="D29" s="22"/>
      <c r="E29" s="22"/>
      <c r="F29" s="22"/>
      <c r="G29" s="22"/>
      <c r="H29" s="22">
        <f t="shared" si="0"/>
        <v>0</v>
      </c>
      <c r="I29" s="22"/>
    </row>
    <row r="30" spans="1:9" ht="15">
      <c r="A30" s="24" t="s">
        <v>42</v>
      </c>
      <c r="B30" s="25">
        <v>211</v>
      </c>
      <c r="C30" s="22">
        <f t="shared" si="1"/>
        <v>0</v>
      </c>
      <c r="D30" s="22"/>
      <c r="E30" s="22"/>
      <c r="F30" s="22"/>
      <c r="G30" s="22"/>
      <c r="H30" s="22">
        <f t="shared" si="0"/>
        <v>0</v>
      </c>
      <c r="I30" s="22"/>
    </row>
    <row r="31" spans="1:9" ht="24" customHeight="1">
      <c r="A31" s="20" t="s">
        <v>43</v>
      </c>
      <c r="B31" s="21">
        <v>212</v>
      </c>
      <c r="C31" s="22">
        <f t="shared" si="1"/>
        <v>312900</v>
      </c>
      <c r="D31" s="22"/>
      <c r="E31" s="22"/>
      <c r="F31" s="22">
        <v>312900</v>
      </c>
      <c r="G31" s="22"/>
      <c r="H31" s="22">
        <f t="shared" si="0"/>
        <v>312900</v>
      </c>
      <c r="I31" s="22"/>
    </row>
    <row r="32" spans="1:9" ht="15">
      <c r="A32" s="24" t="s">
        <v>40</v>
      </c>
      <c r="B32" s="25">
        <v>212</v>
      </c>
      <c r="C32" s="22">
        <f t="shared" si="1"/>
        <v>300000</v>
      </c>
      <c r="D32" s="22"/>
      <c r="E32" s="22"/>
      <c r="F32" s="22">
        <v>300000</v>
      </c>
      <c r="G32" s="22"/>
      <c r="H32" s="22">
        <f t="shared" si="0"/>
        <v>300000</v>
      </c>
      <c r="I32" s="22"/>
    </row>
    <row r="33" spans="1:9" ht="21" customHeight="1">
      <c r="A33" s="20" t="s">
        <v>13</v>
      </c>
      <c r="B33" s="21">
        <v>213</v>
      </c>
      <c r="C33" s="22">
        <f t="shared" si="1"/>
        <v>1760281.29</v>
      </c>
      <c r="D33" s="22"/>
      <c r="E33" s="22"/>
      <c r="F33" s="22">
        <v>1760281.29</v>
      </c>
      <c r="G33" s="22"/>
      <c r="H33" s="22">
        <f t="shared" si="0"/>
        <v>1760281.29</v>
      </c>
      <c r="I33" s="22"/>
    </row>
    <row r="34" spans="1:9" ht="15">
      <c r="A34" s="24" t="s">
        <v>41</v>
      </c>
      <c r="B34" s="25">
        <v>213</v>
      </c>
      <c r="C34" s="22">
        <f t="shared" si="1"/>
        <v>0</v>
      </c>
      <c r="D34" s="22"/>
      <c r="E34" s="22"/>
      <c r="F34" s="22"/>
      <c r="G34" s="22"/>
      <c r="H34" s="22">
        <f t="shared" si="0"/>
        <v>0</v>
      </c>
      <c r="I34" s="22"/>
    </row>
    <row r="35" spans="1:9" ht="15">
      <c r="A35" s="24" t="s">
        <v>42</v>
      </c>
      <c r="B35" s="25">
        <v>213</v>
      </c>
      <c r="C35" s="22">
        <f t="shared" si="1"/>
        <v>0</v>
      </c>
      <c r="D35" s="22"/>
      <c r="E35" s="22"/>
      <c r="F35" s="22"/>
      <c r="G35" s="22"/>
      <c r="H35" s="22">
        <f t="shared" si="0"/>
        <v>0</v>
      </c>
      <c r="I35" s="22"/>
    </row>
    <row r="36" spans="1:9" ht="15.75">
      <c r="A36" s="20" t="s">
        <v>14</v>
      </c>
      <c r="B36" s="21">
        <v>220</v>
      </c>
      <c r="C36" s="22">
        <f t="shared" si="1"/>
        <v>1221885</v>
      </c>
      <c r="D36" s="22">
        <f>D38+D39+D41+D42+D43+D45</f>
        <v>0</v>
      </c>
      <c r="E36" s="22">
        <f>E38+E39+E41+E42+E43+E45</f>
        <v>0</v>
      </c>
      <c r="F36" s="22">
        <f>F38+F39+F41+F42+F43+F45</f>
        <v>1221885</v>
      </c>
      <c r="G36" s="22">
        <f>G38+G39+G41+G42+G43+G45</f>
        <v>0</v>
      </c>
      <c r="H36" s="22">
        <f t="shared" si="0"/>
        <v>1221885</v>
      </c>
      <c r="I36" s="22"/>
    </row>
    <row r="37" spans="1:9" ht="15.75">
      <c r="A37" s="20" t="s">
        <v>12</v>
      </c>
      <c r="B37" s="23"/>
      <c r="C37" s="22">
        <f t="shared" si="1"/>
        <v>0</v>
      </c>
      <c r="D37" s="22"/>
      <c r="E37" s="22"/>
      <c r="F37" s="22"/>
      <c r="G37" s="22"/>
      <c r="H37" s="22">
        <f t="shared" si="0"/>
        <v>0</v>
      </c>
      <c r="I37" s="22"/>
    </row>
    <row r="38" spans="1:9" ht="15.75">
      <c r="A38" s="20" t="s">
        <v>15</v>
      </c>
      <c r="B38" s="21">
        <v>221</v>
      </c>
      <c r="C38" s="22">
        <f t="shared" si="1"/>
        <v>28800</v>
      </c>
      <c r="D38" s="22"/>
      <c r="E38" s="22"/>
      <c r="F38" s="22">
        <v>28800</v>
      </c>
      <c r="G38" s="22"/>
      <c r="H38" s="22">
        <f t="shared" si="0"/>
        <v>28800</v>
      </c>
      <c r="I38" s="22"/>
    </row>
    <row r="39" spans="1:9" ht="15.75">
      <c r="A39" s="20" t="s">
        <v>57</v>
      </c>
      <c r="B39" s="26">
        <v>222</v>
      </c>
      <c r="C39" s="22">
        <f t="shared" si="1"/>
        <v>50200</v>
      </c>
      <c r="D39" s="22"/>
      <c r="E39" s="22"/>
      <c r="F39" s="22">
        <v>50200</v>
      </c>
      <c r="G39" s="22"/>
      <c r="H39" s="22">
        <f t="shared" si="0"/>
        <v>50200</v>
      </c>
      <c r="I39" s="22"/>
    </row>
    <row r="40" spans="1:9" ht="15">
      <c r="A40" s="29" t="s">
        <v>58</v>
      </c>
      <c r="B40" s="25">
        <v>222</v>
      </c>
      <c r="C40" s="22">
        <f>SUM(D40:G40)</f>
        <v>0</v>
      </c>
      <c r="D40" s="22"/>
      <c r="E40" s="22"/>
      <c r="F40" s="22"/>
      <c r="G40" s="22"/>
      <c r="H40" s="22">
        <f t="shared" si="0"/>
        <v>0</v>
      </c>
      <c r="I40" s="22"/>
    </row>
    <row r="41" spans="1:9" ht="15.75">
      <c r="A41" s="20" t="s">
        <v>16</v>
      </c>
      <c r="B41" s="21">
        <v>223</v>
      </c>
      <c r="C41" s="22">
        <f t="shared" si="1"/>
        <v>802517</v>
      </c>
      <c r="D41" s="22"/>
      <c r="E41" s="22"/>
      <c r="F41" s="22">
        <v>802517</v>
      </c>
      <c r="G41" s="22"/>
      <c r="H41" s="22">
        <f t="shared" si="0"/>
        <v>802517</v>
      </c>
      <c r="I41" s="22"/>
    </row>
    <row r="42" spans="1:9" ht="31.5">
      <c r="A42" s="20" t="s">
        <v>17</v>
      </c>
      <c r="B42" s="21">
        <v>224</v>
      </c>
      <c r="C42" s="22">
        <f t="shared" si="1"/>
        <v>0</v>
      </c>
      <c r="D42" s="22"/>
      <c r="E42" s="22"/>
      <c r="F42" s="22"/>
      <c r="G42" s="22"/>
      <c r="H42" s="22">
        <f t="shared" si="0"/>
        <v>0</v>
      </c>
      <c r="I42" s="22"/>
    </row>
    <row r="43" spans="1:9" ht="31.5">
      <c r="A43" s="20" t="s">
        <v>18</v>
      </c>
      <c r="B43" s="21">
        <v>225</v>
      </c>
      <c r="C43" s="22">
        <f t="shared" si="1"/>
        <v>141300</v>
      </c>
      <c r="D43" s="22"/>
      <c r="E43" s="22"/>
      <c r="F43" s="22">
        <v>141300</v>
      </c>
      <c r="G43" s="22"/>
      <c r="H43" s="22">
        <f t="shared" si="0"/>
        <v>141300</v>
      </c>
      <c r="I43" s="22"/>
    </row>
    <row r="44" spans="1:9" ht="15">
      <c r="A44" s="29" t="s">
        <v>58</v>
      </c>
      <c r="B44" s="25">
        <v>225</v>
      </c>
      <c r="C44" s="22">
        <f t="shared" si="1"/>
        <v>0</v>
      </c>
      <c r="D44" s="22"/>
      <c r="E44" s="22"/>
      <c r="F44" s="22"/>
      <c r="G44" s="22"/>
      <c r="H44" s="22">
        <f t="shared" si="0"/>
        <v>0</v>
      </c>
      <c r="I44" s="22"/>
    </row>
    <row r="45" spans="1:9" ht="24" customHeight="1">
      <c r="A45" s="20" t="s">
        <v>19</v>
      </c>
      <c r="B45" s="21">
        <v>226</v>
      </c>
      <c r="C45" s="22">
        <f t="shared" si="1"/>
        <v>199068</v>
      </c>
      <c r="D45" s="22"/>
      <c r="E45" s="22"/>
      <c r="F45" s="22">
        <v>199068</v>
      </c>
      <c r="G45" s="22"/>
      <c r="H45" s="22">
        <f t="shared" si="0"/>
        <v>199068</v>
      </c>
      <c r="I45" s="22"/>
    </row>
    <row r="46" spans="1:9" ht="15" hidden="1">
      <c r="A46" s="29" t="s">
        <v>58</v>
      </c>
      <c r="B46" s="25">
        <v>226</v>
      </c>
      <c r="C46" s="22">
        <f>SUM(D46:G46)</f>
        <v>0</v>
      </c>
      <c r="D46" s="22"/>
      <c r="E46" s="22"/>
      <c r="F46" s="22"/>
      <c r="G46" s="22"/>
      <c r="H46" s="22">
        <f t="shared" si="0"/>
        <v>0</v>
      </c>
      <c r="I46" s="22"/>
    </row>
    <row r="47" spans="1:9" ht="31.5" hidden="1">
      <c r="A47" s="20" t="s">
        <v>52</v>
      </c>
      <c r="B47" s="21">
        <v>240</v>
      </c>
      <c r="C47" s="22">
        <f t="shared" si="1"/>
        <v>0</v>
      </c>
      <c r="D47" s="22">
        <f>D49</f>
        <v>0</v>
      </c>
      <c r="E47" s="22">
        <f>E49</f>
        <v>0</v>
      </c>
      <c r="F47" s="22"/>
      <c r="G47" s="22">
        <f>G49</f>
        <v>0</v>
      </c>
      <c r="H47" s="22">
        <f t="shared" si="0"/>
        <v>0</v>
      </c>
      <c r="I47" s="22"/>
    </row>
    <row r="48" spans="1:9" ht="15.75" hidden="1">
      <c r="A48" s="20" t="s">
        <v>12</v>
      </c>
      <c r="B48" s="23"/>
      <c r="C48" s="22">
        <f t="shared" si="1"/>
        <v>0</v>
      </c>
      <c r="D48" s="22"/>
      <c r="E48" s="22"/>
      <c r="F48" s="22"/>
      <c r="G48" s="22"/>
      <c r="H48" s="22">
        <f t="shared" si="0"/>
        <v>0</v>
      </c>
      <c r="I48" s="22"/>
    </row>
    <row r="49" spans="1:9" ht="47.25" hidden="1">
      <c r="A49" s="20" t="s">
        <v>51</v>
      </c>
      <c r="B49" s="21">
        <v>241</v>
      </c>
      <c r="C49" s="22">
        <f t="shared" si="1"/>
        <v>0</v>
      </c>
      <c r="D49" s="22"/>
      <c r="E49" s="22"/>
      <c r="F49" s="22"/>
      <c r="G49" s="22"/>
      <c r="H49" s="22">
        <f t="shared" si="0"/>
        <v>0</v>
      </c>
      <c r="I49" s="22"/>
    </row>
    <row r="50" spans="1:9" ht="15.75" hidden="1">
      <c r="A50" s="20" t="s">
        <v>20</v>
      </c>
      <c r="B50" s="21">
        <v>260</v>
      </c>
      <c r="C50" s="22">
        <f t="shared" si="1"/>
        <v>0</v>
      </c>
      <c r="D50" s="22">
        <f>D52+D53</f>
        <v>0</v>
      </c>
      <c r="E50" s="22">
        <f>E52+E53</f>
        <v>0</v>
      </c>
      <c r="F50" s="22">
        <f>F52+F53</f>
        <v>0</v>
      </c>
      <c r="G50" s="22">
        <f>G52+G53</f>
        <v>0</v>
      </c>
      <c r="H50" s="22">
        <f t="shared" si="0"/>
        <v>0</v>
      </c>
      <c r="I50" s="22"/>
    </row>
    <row r="51" spans="1:9" ht="15.75" hidden="1">
      <c r="A51" s="20" t="s">
        <v>12</v>
      </c>
      <c r="B51" s="23"/>
      <c r="C51" s="22">
        <f t="shared" si="1"/>
        <v>0</v>
      </c>
      <c r="D51" s="22"/>
      <c r="E51" s="22"/>
      <c r="F51" s="22"/>
      <c r="G51" s="22"/>
      <c r="H51" s="22">
        <f t="shared" si="0"/>
        <v>0</v>
      </c>
      <c r="I51" s="22"/>
    </row>
    <row r="52" spans="1:9" ht="31.5" hidden="1">
      <c r="A52" s="20" t="s">
        <v>21</v>
      </c>
      <c r="B52" s="21">
        <v>262</v>
      </c>
      <c r="C52" s="22">
        <f t="shared" si="1"/>
        <v>0</v>
      </c>
      <c r="D52" s="22"/>
      <c r="E52" s="22"/>
      <c r="F52" s="22"/>
      <c r="G52" s="22"/>
      <c r="H52" s="22">
        <f t="shared" si="0"/>
        <v>0</v>
      </c>
      <c r="I52" s="22"/>
    </row>
    <row r="53" spans="1:9" ht="47.25" hidden="1">
      <c r="A53" s="20" t="s">
        <v>53</v>
      </c>
      <c r="B53" s="21">
        <v>263</v>
      </c>
      <c r="C53" s="22">
        <f t="shared" si="1"/>
        <v>0</v>
      </c>
      <c r="D53" s="22"/>
      <c r="E53" s="22"/>
      <c r="F53" s="22"/>
      <c r="G53" s="22"/>
      <c r="H53" s="22">
        <f t="shared" si="0"/>
        <v>0</v>
      </c>
      <c r="I53" s="22"/>
    </row>
    <row r="54" spans="1:9" ht="15.75">
      <c r="A54" s="20" t="s">
        <v>22</v>
      </c>
      <c r="B54" s="21">
        <v>290</v>
      </c>
      <c r="C54" s="22">
        <f t="shared" si="1"/>
        <v>30000</v>
      </c>
      <c r="D54" s="22"/>
      <c r="E54" s="22"/>
      <c r="F54" s="22">
        <v>30000</v>
      </c>
      <c r="G54" s="22"/>
      <c r="H54" s="22">
        <f t="shared" si="0"/>
        <v>30000</v>
      </c>
      <c r="I54" s="22"/>
    </row>
    <row r="55" spans="1:9" ht="31.5">
      <c r="A55" s="20" t="s">
        <v>23</v>
      </c>
      <c r="B55" s="21">
        <v>300</v>
      </c>
      <c r="C55" s="22">
        <f>C57+C61</f>
        <v>127732</v>
      </c>
      <c r="D55" s="22">
        <f>D57+D59+D60+D61</f>
        <v>0</v>
      </c>
      <c r="E55" s="22">
        <f>E57+E59+E60+E61</f>
        <v>0</v>
      </c>
      <c r="F55" s="22">
        <f>C55</f>
        <v>127732</v>
      </c>
      <c r="G55" s="22"/>
      <c r="H55" s="22">
        <f t="shared" si="0"/>
        <v>127732</v>
      </c>
      <c r="I55" s="22"/>
    </row>
    <row r="56" spans="1:9" ht="15.75">
      <c r="A56" s="20" t="s">
        <v>12</v>
      </c>
      <c r="B56" s="23"/>
      <c r="C56" s="22">
        <f t="shared" si="1"/>
        <v>0</v>
      </c>
      <c r="D56" s="22"/>
      <c r="E56" s="22"/>
      <c r="F56" s="22"/>
      <c r="G56" s="22"/>
      <c r="H56" s="22">
        <f t="shared" si="0"/>
        <v>0</v>
      </c>
      <c r="I56" s="22"/>
    </row>
    <row r="57" spans="1:9" ht="31.5">
      <c r="A57" s="20" t="s">
        <v>24</v>
      </c>
      <c r="B57" s="21">
        <v>310</v>
      </c>
      <c r="C57" s="22">
        <f t="shared" si="1"/>
        <v>86988</v>
      </c>
      <c r="D57" s="22"/>
      <c r="E57" s="22"/>
      <c r="F57" s="22">
        <v>86988</v>
      </c>
      <c r="G57" s="22"/>
      <c r="H57" s="22">
        <f t="shared" si="0"/>
        <v>86988</v>
      </c>
      <c r="I57" s="22"/>
    </row>
    <row r="58" spans="1:9" ht="15">
      <c r="A58" s="24" t="s">
        <v>173</v>
      </c>
      <c r="B58" s="25">
        <v>310</v>
      </c>
      <c r="C58" s="22">
        <f t="shared" si="1"/>
        <v>86988</v>
      </c>
      <c r="D58" s="22"/>
      <c r="E58" s="22"/>
      <c r="F58" s="22">
        <v>86988</v>
      </c>
      <c r="G58" s="22"/>
      <c r="H58" s="22">
        <f t="shared" si="0"/>
        <v>86988</v>
      </c>
      <c r="I58" s="22"/>
    </row>
    <row r="59" spans="1:9" ht="31.5" hidden="1">
      <c r="A59" s="20" t="s">
        <v>48</v>
      </c>
      <c r="B59" s="21">
        <v>320</v>
      </c>
      <c r="C59" s="22">
        <f t="shared" si="1"/>
        <v>0</v>
      </c>
      <c r="D59" s="22"/>
      <c r="E59" s="22"/>
      <c r="F59" s="22"/>
      <c r="G59" s="22"/>
      <c r="H59" s="22">
        <f t="shared" si="0"/>
        <v>0</v>
      </c>
      <c r="I59" s="22"/>
    </row>
    <row r="60" spans="1:9" ht="31.5" hidden="1">
      <c r="A60" s="20" t="s">
        <v>45</v>
      </c>
      <c r="B60" s="21">
        <v>330</v>
      </c>
      <c r="C60" s="22">
        <f t="shared" si="1"/>
        <v>0</v>
      </c>
      <c r="D60" s="22"/>
      <c r="E60" s="22"/>
      <c r="F60" s="22"/>
      <c r="G60" s="22"/>
      <c r="H60" s="22">
        <f t="shared" si="0"/>
        <v>0</v>
      </c>
      <c r="I60" s="22"/>
    </row>
    <row r="61" spans="1:9" ht="31.5">
      <c r="A61" s="20" t="s">
        <v>47</v>
      </c>
      <c r="B61" s="21">
        <v>340</v>
      </c>
      <c r="C61" s="22">
        <f t="shared" si="1"/>
        <v>40744</v>
      </c>
      <c r="D61" s="22"/>
      <c r="E61" s="22"/>
      <c r="F61" s="22">
        <v>40744</v>
      </c>
      <c r="G61" s="22"/>
      <c r="H61" s="22">
        <f t="shared" si="0"/>
        <v>40744</v>
      </c>
      <c r="I61" s="22"/>
    </row>
    <row r="62" spans="1:9" ht="15">
      <c r="A62" s="29" t="s">
        <v>58</v>
      </c>
      <c r="B62" s="25">
        <v>340</v>
      </c>
      <c r="C62" s="22">
        <f>SUM(D62:G62)</f>
        <v>0</v>
      </c>
      <c r="D62" s="22"/>
      <c r="E62" s="22"/>
      <c r="F62" s="22"/>
      <c r="G62" s="22"/>
      <c r="H62" s="22">
        <f t="shared" si="0"/>
        <v>0</v>
      </c>
      <c r="I62" s="22"/>
    </row>
    <row r="63" spans="1:9" ht="15">
      <c r="A63" s="29" t="s">
        <v>46</v>
      </c>
      <c r="B63" s="25">
        <v>340</v>
      </c>
      <c r="C63" s="22">
        <f t="shared" si="1"/>
        <v>0</v>
      </c>
      <c r="D63" s="22"/>
      <c r="E63" s="22"/>
      <c r="F63" s="22"/>
      <c r="G63" s="22"/>
      <c r="H63" s="22">
        <f t="shared" si="0"/>
        <v>0</v>
      </c>
      <c r="I63" s="22"/>
    </row>
    <row r="64" spans="1:9" ht="24">
      <c r="A64" s="29" t="s">
        <v>49</v>
      </c>
      <c r="B64" s="25">
        <v>340</v>
      </c>
      <c r="C64" s="22">
        <f t="shared" si="1"/>
        <v>0</v>
      </c>
      <c r="D64" s="22"/>
      <c r="E64" s="22"/>
      <c r="F64" s="22"/>
      <c r="G64" s="22"/>
      <c r="H64" s="22">
        <f t="shared" si="0"/>
        <v>0</v>
      </c>
      <c r="I64" s="22"/>
    </row>
    <row r="65" spans="1:9" ht="15.75">
      <c r="A65" s="20" t="s">
        <v>50</v>
      </c>
      <c r="B65" s="21">
        <v>500</v>
      </c>
      <c r="C65" s="22">
        <f>SUM(D65:G65)</f>
        <v>0</v>
      </c>
      <c r="D65" s="22"/>
      <c r="E65" s="22"/>
      <c r="F65" s="22"/>
      <c r="G65" s="22"/>
      <c r="H65" s="22">
        <f t="shared" si="0"/>
        <v>0</v>
      </c>
      <c r="I65" s="22"/>
    </row>
    <row r="66" spans="1:9" ht="15.75" hidden="1">
      <c r="A66" s="20" t="s">
        <v>12</v>
      </c>
      <c r="B66" s="23"/>
      <c r="C66" s="22">
        <f t="shared" si="1"/>
        <v>0</v>
      </c>
      <c r="D66" s="22"/>
      <c r="E66" s="22"/>
      <c r="F66" s="22"/>
      <c r="G66" s="22"/>
      <c r="H66" s="22">
        <f t="shared" si="0"/>
        <v>0</v>
      </c>
      <c r="I66" s="22"/>
    </row>
    <row r="67" spans="1:9" ht="12.75" hidden="1">
      <c r="A67" s="27"/>
      <c r="B67" s="23"/>
      <c r="C67" s="22">
        <f t="shared" si="1"/>
        <v>0</v>
      </c>
      <c r="D67" s="22"/>
      <c r="E67" s="22"/>
      <c r="F67" s="22"/>
      <c r="G67" s="22"/>
      <c r="H67" s="22">
        <f t="shared" si="0"/>
        <v>0</v>
      </c>
      <c r="I67" s="22"/>
    </row>
    <row r="68" spans="1:9" ht="47.25">
      <c r="A68" s="28" t="s">
        <v>25</v>
      </c>
      <c r="B68" s="21">
        <v>520</v>
      </c>
      <c r="C68" s="22">
        <f t="shared" si="1"/>
        <v>0</v>
      </c>
      <c r="D68" s="22"/>
      <c r="E68" s="22"/>
      <c r="F68" s="22"/>
      <c r="G68" s="22"/>
      <c r="H68" s="22">
        <f t="shared" si="0"/>
        <v>0</v>
      </c>
      <c r="I68" s="22"/>
    </row>
    <row r="69" spans="1:9" ht="31.5">
      <c r="A69" s="28" t="s">
        <v>26</v>
      </c>
      <c r="B69" s="21">
        <v>530</v>
      </c>
      <c r="C69" s="22">
        <f t="shared" si="1"/>
        <v>0</v>
      </c>
      <c r="D69" s="22"/>
      <c r="E69" s="22"/>
      <c r="F69" s="22"/>
      <c r="G69" s="22"/>
      <c r="H69" s="22">
        <f t="shared" si="0"/>
        <v>0</v>
      </c>
      <c r="I69" s="22"/>
    </row>
    <row r="70" spans="1:9" ht="15.75">
      <c r="A70" s="28" t="s">
        <v>27</v>
      </c>
      <c r="B70" s="23"/>
      <c r="C70" s="22">
        <f t="shared" si="1"/>
        <v>0</v>
      </c>
      <c r="D70" s="22"/>
      <c r="E70" s="22"/>
      <c r="F70" s="22"/>
      <c r="G70" s="22"/>
      <c r="H70" s="22">
        <f t="shared" si="0"/>
        <v>0</v>
      </c>
      <c r="I70" s="22"/>
    </row>
    <row r="71" spans="1:9" ht="15.75">
      <c r="A71" s="28" t="s">
        <v>28</v>
      </c>
      <c r="B71" s="21" t="s">
        <v>3</v>
      </c>
      <c r="C71" s="22">
        <f t="shared" si="1"/>
        <v>0</v>
      </c>
      <c r="D71" s="22"/>
      <c r="E71" s="22"/>
      <c r="F71" s="22"/>
      <c r="G71" s="22"/>
      <c r="H71" s="22">
        <f t="shared" si="0"/>
        <v>0</v>
      </c>
      <c r="I71" s="22"/>
    </row>
    <row r="72" ht="12.75" hidden="1"/>
    <row r="74" spans="1:9" ht="18.75">
      <c r="A74" s="78" t="s">
        <v>59</v>
      </c>
      <c r="B74" s="78"/>
      <c r="C74" s="78"/>
      <c r="D74" s="78"/>
      <c r="E74" s="78"/>
      <c r="G74" s="73" t="s">
        <v>175</v>
      </c>
      <c r="H74" s="74"/>
      <c r="I74" s="74"/>
    </row>
    <row r="75" spans="1:9" ht="18">
      <c r="A75" s="1"/>
      <c r="B75" s="1"/>
      <c r="C75" s="1"/>
      <c r="D75" s="1"/>
      <c r="E75" s="1"/>
      <c r="G75" s="75" t="s">
        <v>63</v>
      </c>
      <c r="H75" s="75"/>
      <c r="I75" s="75"/>
    </row>
    <row r="76" spans="1:9" ht="18.75">
      <c r="A76" s="77" t="s">
        <v>171</v>
      </c>
      <c r="B76" s="77"/>
      <c r="C76" s="77"/>
      <c r="D76" s="77"/>
      <c r="E76" s="77"/>
      <c r="G76" s="74"/>
      <c r="H76" s="74"/>
      <c r="I76" s="74"/>
    </row>
    <row r="77" spans="1:9" ht="18">
      <c r="A77" s="1"/>
      <c r="B77" s="1"/>
      <c r="C77" s="1"/>
      <c r="D77" s="1"/>
      <c r="E77" s="1"/>
      <c r="G77" s="75" t="s">
        <v>63</v>
      </c>
      <c r="H77" s="75"/>
      <c r="I77" s="75"/>
    </row>
    <row r="78" spans="1:9" ht="18.75">
      <c r="A78" s="77" t="s">
        <v>172</v>
      </c>
      <c r="B78" s="77"/>
      <c r="C78" s="77"/>
      <c r="D78" s="77"/>
      <c r="E78" s="77"/>
      <c r="G78" s="74"/>
      <c r="H78" s="74"/>
      <c r="I78" s="74"/>
    </row>
    <row r="79" spans="1:9" ht="18">
      <c r="A79" s="1"/>
      <c r="B79" s="1"/>
      <c r="C79" s="1"/>
      <c r="D79" s="1"/>
      <c r="E79" s="1"/>
      <c r="G79" s="75" t="s">
        <v>63</v>
      </c>
      <c r="H79" s="75"/>
      <c r="I79" s="75"/>
    </row>
    <row r="80" spans="1:9" ht="20.25" customHeight="1">
      <c r="A80" s="1" t="s">
        <v>60</v>
      </c>
      <c r="B80" s="1"/>
      <c r="C80" s="1"/>
      <c r="D80" s="1"/>
      <c r="E80" s="1"/>
      <c r="G80" s="73" t="s">
        <v>176</v>
      </c>
      <c r="H80" s="74"/>
      <c r="I80" s="74"/>
    </row>
    <row r="81" spans="1:9" ht="18">
      <c r="A81" s="1" t="s">
        <v>61</v>
      </c>
      <c r="B81" s="1"/>
      <c r="C81" s="1"/>
      <c r="D81" s="1"/>
      <c r="E81" s="1"/>
      <c r="G81" s="75" t="s">
        <v>63</v>
      </c>
      <c r="H81" s="75"/>
      <c r="I81" s="75"/>
    </row>
    <row r="82" spans="1:5" ht="18" hidden="1">
      <c r="A82" s="1"/>
      <c r="B82" s="1"/>
      <c r="C82" s="1"/>
      <c r="D82" s="1"/>
      <c r="E82" s="1"/>
    </row>
    <row r="83" spans="1:5" ht="18">
      <c r="A83" s="1" t="s">
        <v>62</v>
      </c>
      <c r="B83" s="1"/>
      <c r="C83" s="1"/>
      <c r="D83" s="1"/>
      <c r="E83" s="1"/>
    </row>
  </sheetData>
  <sheetProtection/>
  <mergeCells count="23">
    <mergeCell ref="F4:F8"/>
    <mergeCell ref="E4:E8"/>
    <mergeCell ref="D4:D8"/>
    <mergeCell ref="G81:I81"/>
    <mergeCell ref="A1:I1"/>
    <mergeCell ref="A78:E78"/>
    <mergeCell ref="A76:E76"/>
    <mergeCell ref="A74:E74"/>
    <mergeCell ref="G78:I78"/>
    <mergeCell ref="G76:I76"/>
    <mergeCell ref="H3:I3"/>
    <mergeCell ref="H4:H8"/>
    <mergeCell ref="I4:I8"/>
    <mergeCell ref="G80:I80"/>
    <mergeCell ref="G79:I79"/>
    <mergeCell ref="A3:A8"/>
    <mergeCell ref="B3:B8"/>
    <mergeCell ref="C3:C8"/>
    <mergeCell ref="D3:G3"/>
    <mergeCell ref="G4:G8"/>
    <mergeCell ref="G74:I74"/>
    <mergeCell ref="G77:I77"/>
    <mergeCell ref="G75:I75"/>
  </mergeCells>
  <printOptions/>
  <pageMargins left="0.48" right="0.25" top="0.32" bottom="0.18" header="0.5" footer="0.5"/>
  <pageSetup fitToHeight="0" fitToWidth="1" horizontalDpi="600" verticalDpi="600" orientation="landscape" paperSize="9" scale="82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2015-03-05T23:15:10Z</cp:lastPrinted>
  <dcterms:created xsi:type="dcterms:W3CDTF">1996-10-08T23:32:33Z</dcterms:created>
  <dcterms:modified xsi:type="dcterms:W3CDTF">2015-04-22T23:08:10Z</dcterms:modified>
  <cp:category/>
  <cp:version/>
  <cp:contentType/>
  <cp:contentStatus/>
</cp:coreProperties>
</file>